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4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4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1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7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2.xml" ContentType="application/vnd.openxmlformats-officedocument.drawing+xml"/>
  <Override PartName="/xl/charts/chart5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9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3.xml" ContentType="application/vnd.openxmlformats-officedocument.drawing+xml"/>
  <Override PartName="/xl/charts/chart60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1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4.xml" ContentType="application/vnd.openxmlformats-officedocument.drawing+xml"/>
  <Override PartName="/xl/charts/chart62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3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5.xml" ContentType="application/vnd.openxmlformats-officedocument.drawing+xml"/>
  <Override PartName="/xl/charts/chart64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5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6.xml" ContentType="application/vnd.openxmlformats-officedocument.drawing+xml"/>
  <Override PartName="/xl/charts/chart66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7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7.xml" ContentType="application/vnd.openxmlformats-officedocument.drawing+xml"/>
  <Override PartName="/xl/charts/chart68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69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8.xml" ContentType="application/vnd.openxmlformats-officedocument.drawing+xml"/>
  <Override PartName="/xl/charts/chart70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1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9.xml" ContentType="application/vnd.openxmlformats-officedocument.drawing+xml"/>
  <Override PartName="/xl/charts/chart72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30.xml" ContentType="application/vnd.openxmlformats-officedocument.drawing+xml"/>
  <Override PartName="/xl/charts/chart73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4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31.xml" ContentType="application/vnd.openxmlformats-officedocument.drawing+xml"/>
  <Override PartName="/xl/charts/chart75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6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32.xml" ContentType="application/vnd.openxmlformats-officedocument.drawing+xml"/>
  <Override PartName="/xl/charts/chart77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78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33.xml" ContentType="application/vnd.openxmlformats-officedocument.drawing+xml"/>
  <Override PartName="/xl/charts/chart79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0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34.xml" ContentType="application/vnd.openxmlformats-officedocument.drawing+xml"/>
  <Override PartName="/xl/charts/chart81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2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\Downloads\"/>
    </mc:Choice>
  </mc:AlternateContent>
  <xr:revisionPtr revIDLastSave="0" documentId="13_ncr:1_{E11DA939-DCB9-4561-B674-542A8E7AEC01}" xr6:coauthVersionLast="47" xr6:coauthVersionMax="47" xr10:uidLastSave="{00000000-0000-0000-0000-000000000000}"/>
  <bookViews>
    <workbookView xWindow="-108" yWindow="-108" windowWidth="23256" windowHeight="12456" tabRatio="848" activeTab="1" xr2:uid="{00000000-000D-0000-FFFF-FFFF00000000}"/>
  </bookViews>
  <sheets>
    <sheet name="Zona Urbana" sheetId="1" r:id="rId1"/>
    <sheet name="Zona Rural" sheetId="2" r:id="rId2"/>
    <sheet name="Gênero Idade Cor" sheetId="3" r:id="rId3"/>
    <sheet name="Estado civil e filhos" sheetId="22" r:id="rId4"/>
    <sheet name="Tempo município e bairro" sheetId="20" r:id="rId5"/>
    <sheet name="Escolar.&amp;Renda UrbXRur" sheetId="21" r:id="rId6"/>
    <sheet name="Tipo e situação residência" sheetId="4" r:id="rId7"/>
    <sheet name="Pessoas na residência" sheetId="30" r:id="rId8"/>
    <sheet name="Ocupação" sheetId="49" r:id="rId9"/>
    <sheet name="Qualidade de vida pessoal" sheetId="6" r:id="rId10"/>
    <sheet name="Qualidade de vida população" sheetId="31" r:id="rId11"/>
    <sheet name="Problema do bairro distrito" sheetId="33" r:id="rId12"/>
    <sheet name="Conflitos socioambientais" sheetId="32" r:id="rId13"/>
    <sheet name="Organizações sociais" sheetId="14" r:id="rId14"/>
    <sheet name="Importância ambiente" sheetId="9" r:id="rId15"/>
    <sheet name="Probl. amb quali vida" sheetId="34" r:id="rId16"/>
    <sheet name="Resíduos Sólidos" sheetId="35" r:id="rId17"/>
    <sheet name="Água e Saneamento" sheetId="8" r:id="rId18"/>
    <sheet name="Recursos hídricos" sheetId="23" r:id="rId19"/>
    <sheet name="Paisagem" sheetId="24" r:id="rId20"/>
    <sheet name="Melhorar o ambiente" sheetId="26" r:id="rId21"/>
    <sheet name="Educação Ambiental" sheetId="27" r:id="rId22"/>
    <sheet name="CBE Problema Ambiental" sheetId="36" r:id="rId23"/>
    <sheet name="CBE Impacto Trabalho" sheetId="28" r:id="rId24"/>
    <sheet name="CBE Impacto Trânsito" sheetId="37" r:id="rId25"/>
    <sheet name="CBE Impacto Paisagem" sheetId="38" r:id="rId26"/>
    <sheet name="CBE Impacto Quali Ar" sheetId="39" r:id="rId27"/>
    <sheet name="CBE Poluição Sonora" sheetId="40" r:id="rId28"/>
    <sheet name="CBE Impacto Transp. Público" sheetId="41" r:id="rId29"/>
    <sheet name="CBE Impacto Áreas Verdes" sheetId="42" r:id="rId30"/>
    <sheet name="CBE Impacto Vias" sheetId="43" r:id="rId31"/>
    <sheet name="CBE Impacto Custo de Vida" sheetId="44" r:id="rId32"/>
    <sheet name="CBE Impacto Áreas de Lazer" sheetId="45" r:id="rId33"/>
    <sheet name="CBE Impacto Educação" sheetId="46" r:id="rId34"/>
    <sheet name="CBE Impacto Saúde" sheetId="47" r:id="rId35"/>
    <sheet name="Expectativas CBE" sheetId="29" r:id="rId36"/>
  </sheets>
  <definedNames>
    <definedName name="_xlnm._FilterDatabase" localSheetId="17" hidden="1">'Água e Saneamento'!#REF!</definedName>
    <definedName name="_xlnm._FilterDatabase" localSheetId="22" hidden="1">'CBE Problema Ambiental'!$E$1:$E$133</definedName>
    <definedName name="_xlnm._FilterDatabase" localSheetId="21" hidden="1">'Educação Ambiental'!$A$1:$C$125</definedName>
    <definedName name="_xlnm._FilterDatabase" localSheetId="3" hidden="1">'Estado civil e filhos'!$H$1:$H$98</definedName>
    <definedName name="_xlnm._FilterDatabase" localSheetId="35" hidden="1">'Expectativas CBE'!$H$1:$J$125</definedName>
    <definedName name="_xlnm._FilterDatabase" localSheetId="2" hidden="1">'Gênero Idade Cor'!$A$1:$H$27</definedName>
    <definedName name="_xlnm._FilterDatabase" localSheetId="20" hidden="1">'Melhorar o ambiente'!$M$1:$O$125</definedName>
    <definedName name="_xlnm._FilterDatabase" localSheetId="8" hidden="1">Ocupação!$A$1:$I$125</definedName>
    <definedName name="_xlnm._FilterDatabase" localSheetId="13" hidden="1">'Organizações sociais'!$M$1:$O$90</definedName>
    <definedName name="_xlnm._FilterDatabase" localSheetId="19" hidden="1">Paisagem!$O$1:$P$133</definedName>
    <definedName name="_xlnm._FilterDatabase" localSheetId="15" hidden="1">'Probl. amb quali vida'!$A$1:$C$125</definedName>
    <definedName name="_xlnm._FilterDatabase" localSheetId="11" hidden="1">'Problema do bairro distrito'!$A$1:$F$125</definedName>
    <definedName name="_xlnm._FilterDatabase" localSheetId="9" hidden="1">'Qualidade de vida pessoal'!$I$1:$M$125</definedName>
    <definedName name="_xlnm._FilterDatabase" localSheetId="10" hidden="1">'Qualidade de vida população'!$G$1:$N$133</definedName>
    <definedName name="_xlnm._FilterDatabase" localSheetId="18" hidden="1">'Recursos hídricos'!$O$1:$T$125</definedName>
    <definedName name="_xlnm._FilterDatabase" localSheetId="1" hidden="1">'Zona Rural'!$A$1:$CN$1</definedName>
    <definedName name="_xlnm._FilterDatabase" localSheetId="0" hidden="1">'Zona Urbana'!$A$1:$CA$125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36" l="1"/>
  <c r="D11" i="26"/>
  <c r="D12" i="26"/>
  <c r="D13" i="26"/>
  <c r="D14" i="26"/>
  <c r="D15" i="26"/>
  <c r="D10" i="26"/>
  <c r="M3" i="29"/>
  <c r="M4" i="29"/>
  <c r="M5" i="29"/>
  <c r="M6" i="29"/>
  <c r="M14" i="29"/>
  <c r="M7" i="29"/>
  <c r="M8" i="29"/>
  <c r="M11" i="29"/>
  <c r="M9" i="29"/>
  <c r="M13" i="29"/>
  <c r="M10" i="29"/>
  <c r="M15" i="29"/>
  <c r="M16" i="29"/>
  <c r="M12" i="29"/>
  <c r="M2" i="29"/>
  <c r="F3" i="29"/>
  <c r="F8" i="29"/>
  <c r="F9" i="29"/>
  <c r="F4" i="29"/>
  <c r="F5" i="29"/>
  <c r="F10" i="29"/>
  <c r="F11" i="29"/>
  <c r="F14" i="29"/>
  <c r="F6" i="29"/>
  <c r="F12" i="29"/>
  <c r="F13" i="29"/>
  <c r="F7" i="29"/>
  <c r="F2" i="29"/>
  <c r="F3" i="34"/>
  <c r="F4" i="34"/>
  <c r="F5" i="34"/>
  <c r="F13" i="34"/>
  <c r="F6" i="34"/>
  <c r="F7" i="34"/>
  <c r="F15" i="34"/>
  <c r="F8" i="34"/>
  <c r="F18" i="34"/>
  <c r="F19" i="34"/>
  <c r="F9" i="34"/>
  <c r="F17" i="34"/>
  <c r="F20" i="34"/>
  <c r="F14" i="34"/>
  <c r="F11" i="34"/>
  <c r="F16" i="34"/>
  <c r="F10" i="34"/>
  <c r="F12" i="34"/>
  <c r="F2" i="34"/>
  <c r="R6" i="14"/>
  <c r="R8" i="14"/>
  <c r="R4" i="14"/>
  <c r="R3" i="14"/>
  <c r="R9" i="14"/>
  <c r="R7" i="14"/>
  <c r="R2" i="14"/>
  <c r="R10" i="14"/>
  <c r="R5" i="14"/>
  <c r="K9" i="14"/>
  <c r="K8" i="14"/>
  <c r="K7" i="14"/>
  <c r="K6" i="14"/>
  <c r="K11" i="14"/>
  <c r="K5" i="14"/>
  <c r="K12" i="14"/>
  <c r="K13" i="14"/>
  <c r="K4" i="14"/>
  <c r="K3" i="14"/>
  <c r="K2" i="14"/>
  <c r="K10" i="14"/>
  <c r="T2" i="32"/>
  <c r="T3" i="32"/>
  <c r="T11" i="32"/>
  <c r="T14" i="32"/>
  <c r="T8" i="32"/>
  <c r="T9" i="32"/>
  <c r="T7" i="32"/>
  <c r="T10" i="32"/>
  <c r="T12" i="32"/>
  <c r="T5" i="32"/>
  <c r="T4" i="32"/>
  <c r="T13" i="32"/>
  <c r="T6" i="32"/>
  <c r="N9" i="32"/>
  <c r="N10" i="32"/>
  <c r="N13" i="32"/>
  <c r="N2" i="32"/>
  <c r="N4" i="32"/>
  <c r="N7" i="32"/>
  <c r="N14" i="32"/>
  <c r="N12" i="32"/>
  <c r="N6" i="32"/>
  <c r="N5" i="32"/>
  <c r="N3" i="32"/>
  <c r="N8" i="32"/>
  <c r="N11" i="32"/>
  <c r="I3" i="33"/>
  <c r="I4" i="33"/>
  <c r="I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" i="33"/>
  <c r="O3" i="31"/>
  <c r="O4" i="31"/>
  <c r="O16" i="31"/>
  <c r="O5" i="31"/>
  <c r="O12" i="31"/>
  <c r="O6" i="31"/>
  <c r="O13" i="31"/>
  <c r="O7" i="31"/>
  <c r="O8" i="31"/>
  <c r="O14" i="31"/>
  <c r="O15" i="31"/>
  <c r="O9" i="31"/>
  <c r="O10" i="31"/>
  <c r="O11" i="31"/>
  <c r="O2" i="31"/>
  <c r="K2" i="31"/>
  <c r="K13" i="31"/>
  <c r="K11" i="31"/>
  <c r="K3" i="31"/>
  <c r="K14" i="31"/>
  <c r="K15" i="31"/>
  <c r="K4" i="31"/>
  <c r="K5" i="31"/>
  <c r="K16" i="31"/>
  <c r="K6" i="31"/>
  <c r="K7" i="31"/>
  <c r="K8" i="31"/>
  <c r="K9" i="31"/>
  <c r="K10" i="31"/>
  <c r="K17" i="31"/>
  <c r="K12" i="31"/>
  <c r="O3" i="6"/>
  <c r="O10" i="6"/>
  <c r="O16" i="6"/>
  <c r="O4" i="6"/>
  <c r="O14" i="6"/>
  <c r="O5" i="6"/>
  <c r="O6" i="6"/>
  <c r="O11" i="6"/>
  <c r="O7" i="6"/>
  <c r="O8" i="6"/>
  <c r="O15" i="6"/>
  <c r="O9" i="6"/>
  <c r="O17" i="6"/>
  <c r="O12" i="6"/>
  <c r="O13" i="6"/>
  <c r="O2" i="6"/>
  <c r="K11" i="6"/>
  <c r="K12" i="6"/>
  <c r="K3" i="6"/>
  <c r="K13" i="6"/>
  <c r="K4" i="6"/>
  <c r="K15" i="6"/>
  <c r="K5" i="6"/>
  <c r="K14" i="6"/>
  <c r="K6" i="6"/>
  <c r="K10" i="6"/>
  <c r="K7" i="6"/>
  <c r="K8" i="6"/>
  <c r="K9" i="6"/>
  <c r="K16" i="6"/>
  <c r="K2" i="6"/>
  <c r="F4" i="49"/>
  <c r="F5" i="49"/>
  <c r="F6" i="49"/>
  <c r="F7" i="49"/>
  <c r="F8" i="49"/>
  <c r="F9" i="49"/>
  <c r="F10" i="49"/>
  <c r="F11" i="49"/>
  <c r="F12" i="49"/>
  <c r="F13" i="49"/>
  <c r="F14" i="49"/>
  <c r="F15" i="49"/>
  <c r="F16" i="49"/>
  <c r="F17" i="49"/>
  <c r="F18" i="49"/>
  <c r="F19" i="49"/>
  <c r="F3" i="49"/>
  <c r="F20" i="49"/>
  <c r="F21" i="49"/>
  <c r="L3" i="49"/>
  <c r="L16" i="49"/>
  <c r="L14" i="49"/>
  <c r="L8" i="49"/>
  <c r="L15" i="49"/>
  <c r="L7" i="49"/>
  <c r="L6" i="49"/>
  <c r="L13" i="49"/>
  <c r="L11" i="49"/>
  <c r="L10" i="49"/>
  <c r="L5" i="49"/>
  <c r="L9" i="49"/>
  <c r="L4" i="49"/>
  <c r="L12" i="49"/>
  <c r="L2" i="49"/>
  <c r="F2" i="49"/>
  <c r="F3" i="27" l="1"/>
  <c r="F4" i="27"/>
  <c r="F5" i="27"/>
  <c r="F23" i="27"/>
  <c r="F6" i="27"/>
  <c r="F7" i="27"/>
  <c r="F8" i="27"/>
  <c r="F9" i="27"/>
  <c r="F22" i="27"/>
  <c r="F10" i="27"/>
  <c r="F11" i="27"/>
  <c r="F12" i="27"/>
  <c r="F18" i="27"/>
  <c r="F13" i="27"/>
  <c r="F14" i="27"/>
  <c r="F20" i="27"/>
  <c r="F15" i="27"/>
  <c r="F16" i="27"/>
  <c r="F21" i="27"/>
  <c r="F17" i="27"/>
  <c r="F24" i="27"/>
  <c r="F19" i="27"/>
  <c r="F2" i="27"/>
  <c r="R18" i="26"/>
  <c r="R3" i="26"/>
  <c r="R17" i="26"/>
  <c r="R4" i="26"/>
  <c r="R12" i="26"/>
  <c r="R6" i="26"/>
  <c r="R14" i="26"/>
  <c r="R16" i="26"/>
  <c r="R7" i="26"/>
  <c r="R8" i="26"/>
  <c r="R15" i="26"/>
  <c r="R13" i="26"/>
  <c r="R9" i="26"/>
  <c r="R10" i="26"/>
  <c r="R11" i="26"/>
  <c r="R5" i="26"/>
  <c r="R2" i="26"/>
  <c r="W3" i="24"/>
  <c r="W4" i="24"/>
  <c r="W5" i="24"/>
  <c r="W6" i="24"/>
  <c r="W7" i="24"/>
  <c r="W11" i="24"/>
  <c r="W12" i="24"/>
  <c r="W9" i="24"/>
  <c r="W10" i="24"/>
  <c r="W8" i="24"/>
  <c r="W13" i="24"/>
  <c r="W14" i="24"/>
  <c r="W15" i="24"/>
  <c r="W2" i="24"/>
  <c r="W15" i="23"/>
  <c r="W12" i="23"/>
  <c r="W13" i="23"/>
  <c r="W10" i="23"/>
  <c r="W11" i="23"/>
  <c r="W9" i="23"/>
  <c r="W14" i="23"/>
  <c r="W7" i="23"/>
  <c r="W8" i="23"/>
  <c r="W6" i="23"/>
  <c r="W5" i="23"/>
  <c r="W3" i="23"/>
  <c r="W4" i="23"/>
  <c r="W2" i="23"/>
  <c r="D5" i="20"/>
  <c r="D4" i="20"/>
  <c r="D3" i="20"/>
  <c r="D2" i="20"/>
  <c r="K3" i="22"/>
  <c r="K2" i="22"/>
  <c r="K5" i="22"/>
  <c r="P7" i="47"/>
  <c r="P10" i="47" s="1"/>
  <c r="D7" i="47"/>
  <c r="D10" i="47" s="1"/>
  <c r="P6" i="47"/>
  <c r="P11" i="47" s="1"/>
  <c r="D6" i="47"/>
  <c r="D11" i="47" s="1"/>
  <c r="P5" i="47"/>
  <c r="P12" i="47" s="1"/>
  <c r="D5" i="47"/>
  <c r="D12" i="47" s="1"/>
  <c r="P4" i="47"/>
  <c r="P13" i="47" s="1"/>
  <c r="D4" i="47"/>
  <c r="D13" i="47" s="1"/>
  <c r="P3" i="47"/>
  <c r="P14" i="47" s="1"/>
  <c r="D3" i="47"/>
  <c r="D14" i="47" s="1"/>
  <c r="P2" i="47"/>
  <c r="P15" i="47" s="1"/>
  <c r="D2" i="47"/>
  <c r="D15" i="47" s="1"/>
  <c r="P7" i="46"/>
  <c r="P10" i="46" s="1"/>
  <c r="D7" i="46"/>
  <c r="D10" i="46" s="1"/>
  <c r="P6" i="46"/>
  <c r="P11" i="46" s="1"/>
  <c r="D6" i="46"/>
  <c r="D11" i="46" s="1"/>
  <c r="P5" i="46"/>
  <c r="P12" i="46" s="1"/>
  <c r="D5" i="46"/>
  <c r="D12" i="46" s="1"/>
  <c r="P4" i="46"/>
  <c r="P13" i="46" s="1"/>
  <c r="D4" i="46"/>
  <c r="D13" i="46" s="1"/>
  <c r="P3" i="46"/>
  <c r="P14" i="46" s="1"/>
  <c r="D3" i="46"/>
  <c r="D14" i="46" s="1"/>
  <c r="P2" i="46"/>
  <c r="P15" i="46" s="1"/>
  <c r="D2" i="46"/>
  <c r="D15" i="46" s="1"/>
  <c r="D3" i="45"/>
  <c r="D14" i="45" s="1"/>
  <c r="D2" i="45"/>
  <c r="D15" i="45" s="1"/>
  <c r="P7" i="45"/>
  <c r="P10" i="45" s="1"/>
  <c r="D7" i="45"/>
  <c r="D10" i="45" s="1"/>
  <c r="P6" i="45"/>
  <c r="P11" i="45" s="1"/>
  <c r="D6" i="45"/>
  <c r="D11" i="45" s="1"/>
  <c r="P5" i="45"/>
  <c r="P12" i="45" s="1"/>
  <c r="D5" i="45"/>
  <c r="D12" i="45" s="1"/>
  <c r="P4" i="45"/>
  <c r="P13" i="45" s="1"/>
  <c r="D4" i="45"/>
  <c r="D13" i="45" s="1"/>
  <c r="P3" i="45"/>
  <c r="P14" i="45" s="1"/>
  <c r="P2" i="45"/>
  <c r="P15" i="45" s="1"/>
  <c r="P7" i="44"/>
  <c r="P10" i="44" s="1"/>
  <c r="D7" i="44"/>
  <c r="D10" i="44" s="1"/>
  <c r="P6" i="44"/>
  <c r="P11" i="44" s="1"/>
  <c r="D6" i="44"/>
  <c r="D11" i="44" s="1"/>
  <c r="P5" i="44"/>
  <c r="P12" i="44" s="1"/>
  <c r="D5" i="44"/>
  <c r="D12" i="44" s="1"/>
  <c r="P4" i="44"/>
  <c r="P13" i="44" s="1"/>
  <c r="D4" i="44"/>
  <c r="D13" i="44" s="1"/>
  <c r="P3" i="44"/>
  <c r="P14" i="44" s="1"/>
  <c r="D3" i="44"/>
  <c r="D14" i="44" s="1"/>
  <c r="P2" i="44"/>
  <c r="P15" i="44" s="1"/>
  <c r="D2" i="44"/>
  <c r="D15" i="44" s="1"/>
  <c r="D7" i="43"/>
  <c r="D10" i="43" s="1"/>
  <c r="D2" i="43"/>
  <c r="D15" i="43" s="1"/>
  <c r="D6" i="43"/>
  <c r="D11" i="43" s="1"/>
  <c r="D5" i="43"/>
  <c r="D12" i="43" s="1"/>
  <c r="D4" i="43"/>
  <c r="D13" i="43" s="1"/>
  <c r="D3" i="43"/>
  <c r="D14" i="43" s="1"/>
  <c r="P7" i="42"/>
  <c r="P10" i="42" s="1"/>
  <c r="D7" i="42"/>
  <c r="D10" i="42" s="1"/>
  <c r="P6" i="42"/>
  <c r="P11" i="42" s="1"/>
  <c r="D6" i="42"/>
  <c r="D11" i="42" s="1"/>
  <c r="P5" i="42"/>
  <c r="P12" i="42" s="1"/>
  <c r="D5" i="42"/>
  <c r="D12" i="42" s="1"/>
  <c r="P4" i="42"/>
  <c r="P13" i="42" s="1"/>
  <c r="D4" i="42"/>
  <c r="D13" i="42" s="1"/>
  <c r="P3" i="42"/>
  <c r="P14" i="42" s="1"/>
  <c r="D3" i="42"/>
  <c r="D14" i="42" s="1"/>
  <c r="P2" i="42"/>
  <c r="P15" i="42" s="1"/>
  <c r="D2" i="42"/>
  <c r="D15" i="42" s="1"/>
  <c r="P2" i="41"/>
  <c r="P15" i="41" s="1"/>
  <c r="P7" i="41"/>
  <c r="P10" i="41" s="1"/>
  <c r="D7" i="41"/>
  <c r="D10" i="41" s="1"/>
  <c r="P6" i="41"/>
  <c r="P11" i="41" s="1"/>
  <c r="D6" i="41"/>
  <c r="D11" i="41" s="1"/>
  <c r="P5" i="41"/>
  <c r="P12" i="41" s="1"/>
  <c r="D5" i="41"/>
  <c r="D12" i="41" s="1"/>
  <c r="P4" i="41"/>
  <c r="P13" i="41" s="1"/>
  <c r="D4" i="41"/>
  <c r="D13" i="41" s="1"/>
  <c r="P3" i="41"/>
  <c r="P14" i="41" s="1"/>
  <c r="D3" i="41"/>
  <c r="D14" i="41" s="1"/>
  <c r="D2" i="41"/>
  <c r="D15" i="41" s="1"/>
  <c r="P7" i="40"/>
  <c r="P10" i="40" s="1"/>
  <c r="D7" i="40"/>
  <c r="D10" i="40" s="1"/>
  <c r="P6" i="40"/>
  <c r="P11" i="40" s="1"/>
  <c r="D6" i="40"/>
  <c r="D11" i="40" s="1"/>
  <c r="P5" i="40"/>
  <c r="P12" i="40" s="1"/>
  <c r="D5" i="40"/>
  <c r="D12" i="40" s="1"/>
  <c r="P4" i="40"/>
  <c r="P13" i="40" s="1"/>
  <c r="D4" i="40"/>
  <c r="D13" i="40" s="1"/>
  <c r="P3" i="40"/>
  <c r="P14" i="40" s="1"/>
  <c r="D3" i="40"/>
  <c r="D14" i="40" s="1"/>
  <c r="P2" i="40"/>
  <c r="P15" i="40" s="1"/>
  <c r="D2" i="40"/>
  <c r="D15" i="40" s="1"/>
  <c r="P7" i="39"/>
  <c r="P10" i="39" s="1"/>
  <c r="D7" i="39"/>
  <c r="D10" i="39" s="1"/>
  <c r="P6" i="39"/>
  <c r="P11" i="39" s="1"/>
  <c r="D6" i="39"/>
  <c r="D11" i="39" s="1"/>
  <c r="P5" i="39"/>
  <c r="P12" i="39" s="1"/>
  <c r="D5" i="39"/>
  <c r="D12" i="39" s="1"/>
  <c r="P4" i="39"/>
  <c r="P13" i="39" s="1"/>
  <c r="D4" i="39"/>
  <c r="D13" i="39" s="1"/>
  <c r="P3" i="39"/>
  <c r="P14" i="39" s="1"/>
  <c r="D3" i="39"/>
  <c r="D14" i="39" s="1"/>
  <c r="P2" i="39"/>
  <c r="P15" i="39" s="1"/>
  <c r="D2" i="39"/>
  <c r="D15" i="39" s="1"/>
  <c r="D2" i="38"/>
  <c r="D15" i="38" s="1"/>
  <c r="P7" i="38"/>
  <c r="P10" i="38" s="1"/>
  <c r="D7" i="38"/>
  <c r="D10" i="38" s="1"/>
  <c r="P6" i="38"/>
  <c r="P11" i="38" s="1"/>
  <c r="D6" i="38"/>
  <c r="D11" i="38" s="1"/>
  <c r="P5" i="38"/>
  <c r="P12" i="38" s="1"/>
  <c r="D5" i="38"/>
  <c r="D12" i="38" s="1"/>
  <c r="P4" i="38"/>
  <c r="P13" i="38" s="1"/>
  <c r="D4" i="38"/>
  <c r="D13" i="38" s="1"/>
  <c r="P3" i="38"/>
  <c r="P14" i="38" s="1"/>
  <c r="D3" i="38"/>
  <c r="D14" i="38" s="1"/>
  <c r="P2" i="38"/>
  <c r="P15" i="38" s="1"/>
  <c r="P7" i="37"/>
  <c r="P10" i="37" s="1"/>
  <c r="D7" i="37"/>
  <c r="D10" i="37" s="1"/>
  <c r="P6" i="37"/>
  <c r="P11" i="37" s="1"/>
  <c r="D6" i="37"/>
  <c r="D11" i="37" s="1"/>
  <c r="P5" i="37"/>
  <c r="P12" i="37" s="1"/>
  <c r="D5" i="37"/>
  <c r="D12" i="37" s="1"/>
  <c r="P4" i="37"/>
  <c r="P13" i="37" s="1"/>
  <c r="D4" i="37"/>
  <c r="D13" i="37" s="1"/>
  <c r="P3" i="37"/>
  <c r="P14" i="37" s="1"/>
  <c r="D3" i="37"/>
  <c r="D14" i="37" s="1"/>
  <c r="P2" i="37"/>
  <c r="P15" i="37" s="1"/>
  <c r="D2" i="37"/>
  <c r="D15" i="37" s="1"/>
  <c r="P7" i="28"/>
  <c r="P10" i="28" s="1"/>
  <c r="P2" i="28"/>
  <c r="P15" i="28" s="1"/>
  <c r="P6" i="28"/>
  <c r="P11" i="28" s="1"/>
  <c r="P5" i="28"/>
  <c r="P12" i="28" s="1"/>
  <c r="P4" i="28"/>
  <c r="P13" i="28" s="1"/>
  <c r="P3" i="28"/>
  <c r="P14" i="28" s="1"/>
  <c r="D7" i="28"/>
  <c r="D10" i="28" s="1"/>
  <c r="D5" i="28"/>
  <c r="D12" i="28" s="1"/>
  <c r="D3" i="28"/>
  <c r="D14" i="28" s="1"/>
  <c r="D4" i="28"/>
  <c r="D13" i="28" s="1"/>
  <c r="D6" i="28"/>
  <c r="D11" i="28" s="1"/>
  <c r="D2" i="28"/>
  <c r="D15" i="28" s="1"/>
  <c r="C2" i="36"/>
  <c r="H10" i="36"/>
  <c r="H3" i="36"/>
  <c r="H14" i="36" s="1"/>
  <c r="H4" i="36"/>
  <c r="H13" i="36" s="1"/>
  <c r="H5" i="36"/>
  <c r="H12" i="36" s="1"/>
  <c r="H6" i="36"/>
  <c r="H11" i="36" s="1"/>
  <c r="H2" i="36"/>
  <c r="H15" i="36" s="1"/>
  <c r="C3" i="36"/>
  <c r="C4" i="36"/>
  <c r="D2" i="3"/>
  <c r="T3" i="27"/>
  <c r="T2" i="27"/>
  <c r="T4" i="27"/>
  <c r="P3" i="27"/>
  <c r="P4" i="27"/>
  <c r="P2" i="27"/>
  <c r="D6" i="26"/>
  <c r="D5" i="26"/>
  <c r="D4" i="26"/>
  <c r="D7" i="26"/>
  <c r="D3" i="26"/>
  <c r="D2" i="26"/>
  <c r="C2" i="8"/>
  <c r="H7" i="24"/>
  <c r="H10" i="24" s="1"/>
  <c r="H2" i="24"/>
  <c r="H15" i="24" s="1"/>
  <c r="C2" i="24"/>
  <c r="C19" i="24" s="1"/>
  <c r="C7" i="24"/>
  <c r="C14" i="24" s="1"/>
  <c r="C8" i="24"/>
  <c r="C13" i="24" s="1"/>
  <c r="M5" i="24"/>
  <c r="M8" i="24" s="1"/>
  <c r="C9" i="24"/>
  <c r="C12" i="24" s="1"/>
  <c r="H6" i="24"/>
  <c r="H11" i="24" s="1"/>
  <c r="C6" i="24"/>
  <c r="C15" i="24" s="1"/>
  <c r="H5" i="24"/>
  <c r="H12" i="24" s="1"/>
  <c r="C5" i="24"/>
  <c r="C16" i="24" s="1"/>
  <c r="M4" i="24"/>
  <c r="M9" i="24" s="1"/>
  <c r="H4" i="24"/>
  <c r="H13" i="24" s="1"/>
  <c r="C4" i="24"/>
  <c r="C17" i="24" s="1"/>
  <c r="M3" i="24"/>
  <c r="M10" i="24" s="1"/>
  <c r="H3" i="24"/>
  <c r="H14" i="24" s="1"/>
  <c r="C3" i="24"/>
  <c r="C18" i="24" s="1"/>
  <c r="M2" i="24"/>
  <c r="M11" i="24" s="1"/>
  <c r="M3" i="23"/>
  <c r="M10" i="23" s="1"/>
  <c r="M4" i="23"/>
  <c r="M9" i="23" s="1"/>
  <c r="M5" i="23"/>
  <c r="M8" i="23" s="1"/>
  <c r="M2" i="23"/>
  <c r="M11" i="23" s="1"/>
  <c r="H7" i="23"/>
  <c r="H10" i="23" s="1"/>
  <c r="H3" i="23"/>
  <c r="H14" i="23" s="1"/>
  <c r="H4" i="23"/>
  <c r="H13" i="23" s="1"/>
  <c r="H5" i="23"/>
  <c r="H12" i="23" s="1"/>
  <c r="H6" i="23"/>
  <c r="H11" i="23" s="1"/>
  <c r="H2" i="23"/>
  <c r="H15" i="23" s="1"/>
  <c r="C3" i="23"/>
  <c r="C14" i="23" s="1"/>
  <c r="C4" i="23"/>
  <c r="C13" i="23" s="1"/>
  <c r="C5" i="23"/>
  <c r="C12" i="23" s="1"/>
  <c r="C6" i="23"/>
  <c r="C11" i="23" s="1"/>
  <c r="C7" i="23"/>
  <c r="C10" i="23" s="1"/>
  <c r="C2" i="23"/>
  <c r="C15" i="23" s="1"/>
  <c r="K3" i="8"/>
  <c r="K4" i="8"/>
  <c r="K2" i="8"/>
  <c r="G3" i="8"/>
  <c r="G4" i="8"/>
  <c r="G2" i="8"/>
  <c r="C3" i="8"/>
  <c r="C4" i="8"/>
  <c r="C2" i="35"/>
  <c r="G3" i="35"/>
  <c r="G4" i="35"/>
  <c r="G2" i="35"/>
  <c r="C3" i="35"/>
  <c r="D2" i="9"/>
  <c r="D15" i="9" s="1"/>
  <c r="I7" i="9"/>
  <c r="I10" i="9" s="1"/>
  <c r="I2" i="9"/>
  <c r="I15" i="9" s="1"/>
  <c r="I6" i="9"/>
  <c r="I11" i="9" s="1"/>
  <c r="I5" i="9"/>
  <c r="I12" i="9" s="1"/>
  <c r="I4" i="9"/>
  <c r="I13" i="9" s="1"/>
  <c r="I3" i="9"/>
  <c r="I14" i="9" s="1"/>
  <c r="D7" i="9"/>
  <c r="D10" i="9" s="1"/>
  <c r="D3" i="9"/>
  <c r="D14" i="9" s="1"/>
  <c r="D4" i="9"/>
  <c r="D13" i="9" s="1"/>
  <c r="D5" i="9"/>
  <c r="D12" i="9" s="1"/>
  <c r="D6" i="9"/>
  <c r="D11" i="9" s="1"/>
  <c r="D4" i="14"/>
  <c r="D3" i="14"/>
  <c r="D2" i="32"/>
  <c r="D15" i="32" s="1"/>
  <c r="D3" i="32"/>
  <c r="D14" i="32" s="1"/>
  <c r="D6" i="32"/>
  <c r="D11" i="32" s="1"/>
  <c r="D7" i="32"/>
  <c r="D10" i="32" s="1"/>
  <c r="D5" i="32"/>
  <c r="D12" i="32" s="1"/>
  <c r="D4" i="32"/>
  <c r="D13" i="32" s="1"/>
  <c r="D7" i="31"/>
  <c r="D10" i="31" s="1"/>
  <c r="D6" i="31"/>
  <c r="D11" i="31" s="1"/>
  <c r="D5" i="31"/>
  <c r="D12" i="31" s="1"/>
  <c r="D4" i="31"/>
  <c r="D13" i="31" s="1"/>
  <c r="D3" i="31"/>
  <c r="D14" i="31" s="1"/>
  <c r="D2" i="31"/>
  <c r="D15" i="31" s="1"/>
  <c r="D7" i="6"/>
  <c r="D10" i="6" s="1"/>
  <c r="D3" i="6"/>
  <c r="D14" i="6" s="1"/>
  <c r="D4" i="6"/>
  <c r="D13" i="6" s="1"/>
  <c r="D5" i="6"/>
  <c r="D12" i="6" s="1"/>
  <c r="D6" i="6"/>
  <c r="D11" i="6" s="1"/>
  <c r="D2" i="6"/>
  <c r="D15" i="6" s="1"/>
  <c r="D2" i="14" l="1"/>
  <c r="Q3" i="30" l="1"/>
  <c r="Q12" i="30" s="1"/>
  <c r="Q4" i="30"/>
  <c r="Q13" i="30" s="1"/>
  <c r="Q5" i="30"/>
  <c r="Q14" i="30" s="1"/>
  <c r="Q6" i="30"/>
  <c r="Q15" i="30" s="1"/>
  <c r="Q7" i="30"/>
  <c r="Q16" i="30" s="1"/>
  <c r="Q2" i="30"/>
  <c r="Q11" i="30" s="1"/>
  <c r="P3" i="30"/>
  <c r="P12" i="30" s="1"/>
  <c r="P4" i="30"/>
  <c r="P13" i="30" s="1"/>
  <c r="P5" i="30"/>
  <c r="P14" i="30" s="1"/>
  <c r="P6" i="30"/>
  <c r="P15" i="30" s="1"/>
  <c r="P7" i="30"/>
  <c r="P16" i="30" s="1"/>
  <c r="P2" i="30"/>
  <c r="P11" i="30" s="1"/>
  <c r="D2" i="30"/>
  <c r="D11" i="30" s="1"/>
  <c r="D5" i="30"/>
  <c r="D8" i="30" s="1"/>
  <c r="D4" i="30"/>
  <c r="D9" i="30" s="1"/>
  <c r="D3" i="30"/>
  <c r="D10" i="30" s="1"/>
  <c r="G2" i="4"/>
  <c r="G13" i="4" s="1"/>
  <c r="G3" i="4"/>
  <c r="G12" i="4" s="1"/>
  <c r="G4" i="4"/>
  <c r="G11" i="4" s="1"/>
  <c r="G5" i="4"/>
  <c r="G10" i="4" s="1"/>
  <c r="G6" i="4"/>
  <c r="G9" i="4" s="1"/>
  <c r="F2" i="21"/>
  <c r="F10" i="21" s="1"/>
  <c r="O3" i="21"/>
  <c r="O13" i="21" s="1"/>
  <c r="O4" i="21"/>
  <c r="O14" i="21" s="1"/>
  <c r="O5" i="21"/>
  <c r="O15" i="21" s="1"/>
  <c r="O6" i="21"/>
  <c r="O16" i="21" s="1"/>
  <c r="O7" i="21"/>
  <c r="O17" i="21" s="1"/>
  <c r="O8" i="21"/>
  <c r="O18" i="21" s="1"/>
  <c r="O2" i="21"/>
  <c r="O12" i="21" s="1"/>
  <c r="N3" i="21"/>
  <c r="N13" i="21" s="1"/>
  <c r="N4" i="21"/>
  <c r="N14" i="21" s="1"/>
  <c r="N5" i="21"/>
  <c r="N15" i="21" s="1"/>
  <c r="N6" i="21"/>
  <c r="N16" i="21" s="1"/>
  <c r="N7" i="21"/>
  <c r="N17" i="21" s="1"/>
  <c r="N8" i="21"/>
  <c r="N18" i="21" s="1"/>
  <c r="N2" i="21"/>
  <c r="N12" i="21" s="1"/>
  <c r="G3" i="21"/>
  <c r="G11" i="21" s="1"/>
  <c r="G4" i="21"/>
  <c r="G12" i="21" s="1"/>
  <c r="G5" i="21"/>
  <c r="G13" i="21" s="1"/>
  <c r="G6" i="21"/>
  <c r="G14" i="21" s="1"/>
  <c r="G2" i="21"/>
  <c r="G10" i="21" s="1"/>
  <c r="F3" i="21"/>
  <c r="F11" i="21" s="1"/>
  <c r="F4" i="21"/>
  <c r="F12" i="21" s="1"/>
  <c r="F5" i="21"/>
  <c r="F13" i="21" s="1"/>
  <c r="F6" i="21"/>
  <c r="F14" i="21" s="1"/>
  <c r="D13" i="20"/>
  <c r="J3" i="20"/>
  <c r="J12" i="20" s="1"/>
  <c r="J4" i="20"/>
  <c r="J11" i="20" s="1"/>
  <c r="J5" i="20"/>
  <c r="J10" i="20" s="1"/>
  <c r="J6" i="20"/>
  <c r="J9" i="20" s="1"/>
  <c r="J2" i="20"/>
  <c r="J13" i="20" s="1"/>
  <c r="D12" i="20"/>
  <c r="D11" i="20"/>
  <c r="D10" i="20"/>
  <c r="D6" i="20"/>
  <c r="D9" i="20" s="1"/>
  <c r="D2" i="22"/>
  <c r="K16" i="22"/>
  <c r="K9" i="22"/>
  <c r="K12" i="22" s="1"/>
  <c r="K6" i="22"/>
  <c r="K15" i="22" s="1"/>
  <c r="K8" i="22"/>
  <c r="K13" i="22" s="1"/>
  <c r="K7" i="22"/>
  <c r="K14" i="22" s="1"/>
  <c r="J6" i="3"/>
  <c r="J5" i="3"/>
  <c r="D5" i="22"/>
  <c r="D4" i="22"/>
  <c r="D3" i="22"/>
  <c r="Q2" i="3"/>
  <c r="Q5" i="3"/>
  <c r="Q4" i="3"/>
  <c r="Q3" i="3"/>
  <c r="J8" i="3"/>
  <c r="J7" i="3"/>
  <c r="J3" i="3"/>
  <c r="J2" i="3"/>
  <c r="J14" i="3" l="1"/>
  <c r="J11" i="3" l="1"/>
  <c r="J13" i="3"/>
  <c r="J12" i="3"/>
  <c r="D3" i="3" l="1"/>
</calcChain>
</file>

<file path=xl/sharedStrings.xml><?xml version="1.0" encoding="utf-8"?>
<sst xmlns="http://schemas.openxmlformats.org/spreadsheetml/2006/main" count="19048" uniqueCount="1600">
  <si>
    <t>Trabalho</t>
  </si>
  <si>
    <t>Infraestrutura</t>
  </si>
  <si>
    <t>Não sabe dizer</t>
  </si>
  <si>
    <t>Ruim</t>
  </si>
  <si>
    <t>Nenhuma</t>
  </si>
  <si>
    <t>Ótima</t>
  </si>
  <si>
    <t>Não tem</t>
  </si>
  <si>
    <t>Aposentado</t>
  </si>
  <si>
    <t>Boa</t>
  </si>
  <si>
    <t>Dona de casa</t>
  </si>
  <si>
    <t>Não sei</t>
  </si>
  <si>
    <t>Não sabe</t>
  </si>
  <si>
    <t>Aposentada</t>
  </si>
  <si>
    <t>Comerciante</t>
  </si>
  <si>
    <t>Professora</t>
  </si>
  <si>
    <t>Abandono do poder público</t>
  </si>
  <si>
    <t>Todos</t>
  </si>
  <si>
    <t>Associação de Moradores</t>
  </si>
  <si>
    <t>Igrejas</t>
  </si>
  <si>
    <t>Desempregado</t>
  </si>
  <si>
    <t>Atendente</t>
  </si>
  <si>
    <t>Cabeleireira</t>
  </si>
  <si>
    <t>Segurança</t>
  </si>
  <si>
    <t>Pedreiro</t>
  </si>
  <si>
    <t>Nao</t>
  </si>
  <si>
    <t>Não tem problema</t>
  </si>
  <si>
    <t>Desenvolvimento</t>
  </si>
  <si>
    <t>Ajudante de pedreiro</t>
  </si>
  <si>
    <t>Barbeiro</t>
  </si>
  <si>
    <t>Poluição</t>
  </si>
  <si>
    <t>Sim</t>
  </si>
  <si>
    <t>De 6 a 10 anos</t>
  </si>
  <si>
    <t>Empresário</t>
  </si>
  <si>
    <t>Motorista</t>
  </si>
  <si>
    <t>Zona Urbana</t>
  </si>
  <si>
    <t>Zona Rural</t>
  </si>
  <si>
    <t>Não</t>
  </si>
  <si>
    <t>Balconista</t>
  </si>
  <si>
    <t>Fiscalização</t>
  </si>
  <si>
    <t>Desempregada</t>
  </si>
  <si>
    <t>Costureira</t>
  </si>
  <si>
    <t>Indiferente</t>
  </si>
  <si>
    <t>Eletricista</t>
  </si>
  <si>
    <t>Motoboy</t>
  </si>
  <si>
    <t>Agricultor</t>
  </si>
  <si>
    <t>Poluição ambiental</t>
  </si>
  <si>
    <t>Roubo</t>
  </si>
  <si>
    <t>Caseiro</t>
  </si>
  <si>
    <t>Agente comunitária de saúde</t>
  </si>
  <si>
    <t>Muita poeira</t>
  </si>
  <si>
    <t>Gênero</t>
  </si>
  <si>
    <t>Idade</t>
  </si>
  <si>
    <t>Escolaridade</t>
  </si>
  <si>
    <t>Cor ou raça</t>
  </si>
  <si>
    <t>Estado Civil</t>
  </si>
  <si>
    <t>Filhos (Sim/Não)</t>
  </si>
  <si>
    <t>Quant. Filhos</t>
  </si>
  <si>
    <t>Tempo no município</t>
  </si>
  <si>
    <t>Tempo no bairro/distrito</t>
  </si>
  <si>
    <t>Renda familiar</t>
  </si>
  <si>
    <t>Resid. Própria ou Alugada?</t>
  </si>
  <si>
    <t>Tipo de residência</t>
  </si>
  <si>
    <t>Pessoas na residência</t>
  </si>
  <si>
    <t>Ocupação do entrevistado</t>
  </si>
  <si>
    <t>Ocupação do companheiro</t>
  </si>
  <si>
    <t>Nome</t>
  </si>
  <si>
    <t>Percepção pessoal qualidade de vida em 5 anos</t>
  </si>
  <si>
    <t>Justificativa percepção pessoal qualidade de vida</t>
  </si>
  <si>
    <t>Percepção da população qualidade de vida</t>
  </si>
  <si>
    <t>Justificativa percepção população qualidade de vida</t>
  </si>
  <si>
    <t>Percepção principal problema do bairro/distrito</t>
  </si>
  <si>
    <t>Percepção conflitos socioambientais 5 anos</t>
  </si>
  <si>
    <t>Justificativa percepção conflitos socioambientais 5 anos</t>
  </si>
  <si>
    <t>Organização social?</t>
  </si>
  <si>
    <t>Há quanto tempo?</t>
  </si>
  <si>
    <t>Com que frequência?</t>
  </si>
  <si>
    <t>Conhece outras organizações sociais?</t>
  </si>
  <si>
    <t>Importância de ambiente natural p/ família</t>
  </si>
  <si>
    <t>Importância de ambiente natural p/ comunidade</t>
  </si>
  <si>
    <t>Principal problema ambiental que afeta a qualidade de vida</t>
  </si>
  <si>
    <t>Coleta de resíduos sólidos (lixo)</t>
  </si>
  <si>
    <t>Coleta resíduos outro</t>
  </si>
  <si>
    <t>Coleta seletiva no bairro?</t>
  </si>
  <si>
    <t>Tipo de abastecimento de água</t>
  </si>
  <si>
    <t>Coleta de esgoto no bairro?</t>
  </si>
  <si>
    <t>Residência ligada à rede ou trata individual?</t>
  </si>
  <si>
    <t>Recurso hídrico no bairro ou entorno?</t>
  </si>
  <si>
    <t>Outros responsáveis rec hídricos</t>
  </si>
  <si>
    <t>Tipo de paisagem bairro e entorno</t>
  </si>
  <si>
    <t>Percepção mudança paisagem 5 anos</t>
  </si>
  <si>
    <t>Percepção atual paisagem</t>
  </si>
  <si>
    <t>Responsáveis atual rec hídricos</t>
  </si>
  <si>
    <t>Percepção atual rec hídricos</t>
  </si>
  <si>
    <t>Percepção mudança rec hídricos 5 anos</t>
  </si>
  <si>
    <t>Responsáveis atual paisagem</t>
  </si>
  <si>
    <t>Outros responsáveis paisagem</t>
  </si>
  <si>
    <t>Quem deve agir p/ melhorar ambiente, água e paisagem?</t>
  </si>
  <si>
    <t>Sua atitude p/ melhorar ambiente</t>
  </si>
  <si>
    <t>Utilidade Plano de Educação Ambiental</t>
  </si>
  <si>
    <t>Participou de atividade de Educação Ambiental?</t>
  </si>
  <si>
    <t>Acredita Educ Ambiental p/ reduzir degradação?</t>
  </si>
  <si>
    <t>Conhece empreendimento CBE?</t>
  </si>
  <si>
    <t>Acredita que CBE pode trazer problema ambiental?</t>
  </si>
  <si>
    <t>CBE - Quali Ar no bairro/distrito</t>
  </si>
  <si>
    <t>CBE - Quali Ar no município</t>
  </si>
  <si>
    <t>CBE - Pol Sonora no município</t>
  </si>
  <si>
    <t>CBE - Pol Sonora no bairro/distrito</t>
  </si>
  <si>
    <t>CBE - Paisagem no bairro/distrito</t>
  </si>
  <si>
    <t>CBE - Paisagem no município</t>
  </si>
  <si>
    <t>CBE - Trânsito no bairro/distrito</t>
  </si>
  <si>
    <t>CBE - Trânsito no município</t>
  </si>
  <si>
    <t>CBE - Trabalho no bairro/distrito</t>
  </si>
  <si>
    <t>CBE - Trabalho no município</t>
  </si>
  <si>
    <t>CBE - Transporte Público no município</t>
  </si>
  <si>
    <t>CBE - Transporte Público no bairro/distrito</t>
  </si>
  <si>
    <t>CBE - Áreas Verdes no município</t>
  </si>
  <si>
    <t>CBE - Áreas Verdes no bairro/distrito</t>
  </si>
  <si>
    <t>CBE - Vias de acesso ao bairro/distrito</t>
  </si>
  <si>
    <t>CBE - Custo de Vida no município</t>
  </si>
  <si>
    <t>CBE - Custo de Vida no bairro/distrito</t>
  </si>
  <si>
    <t>CBE - Áreas de Lazer no município</t>
  </si>
  <si>
    <t>CBE - Áreas de Lazer no bairro/distrito</t>
  </si>
  <si>
    <t>CBE - Educação no município</t>
  </si>
  <si>
    <t>CBE - Educação no bairro/distrito</t>
  </si>
  <si>
    <t>CBE - Serviços de Saúde no município</t>
  </si>
  <si>
    <t>CBE - Serviços de Saúde no bairro/distrito</t>
  </si>
  <si>
    <t>CBE - Expectativa Positiva</t>
  </si>
  <si>
    <t>CBE - Expectativa Negativa</t>
  </si>
  <si>
    <t>CBE - outro comentário</t>
  </si>
  <si>
    <t>Geraldo Tabeline</t>
  </si>
  <si>
    <t>Diana Correia Machado.</t>
  </si>
  <si>
    <t>Onelia Zanete Rodrigues</t>
  </si>
  <si>
    <t>Samela Ribeiro Barbosa</t>
  </si>
  <si>
    <t>Elias Raimundo</t>
  </si>
  <si>
    <t>Diego de Oliveira Queiroz</t>
  </si>
  <si>
    <t>Lorrana Duarte</t>
  </si>
  <si>
    <t>Danilo Nascimento</t>
  </si>
  <si>
    <t>Luzia Nascimento</t>
  </si>
  <si>
    <t>Rosangela Freitas</t>
  </si>
  <si>
    <t>João Carlos Macedo</t>
  </si>
  <si>
    <t>Luciano Brito Vicente</t>
  </si>
  <si>
    <t>Kelly Custódio Silveira</t>
  </si>
  <si>
    <t>Everaldo Aquino</t>
  </si>
  <si>
    <t>Marília soares</t>
  </si>
  <si>
    <t>Caila quinelato</t>
  </si>
  <si>
    <t>Larissa rosa</t>
  </si>
  <si>
    <t>Silvana de matos</t>
  </si>
  <si>
    <t>Marcely roli</t>
  </si>
  <si>
    <t>Keila rangel</t>
  </si>
  <si>
    <t>Pedro Henrique brun</t>
  </si>
  <si>
    <t>Maria José</t>
  </si>
  <si>
    <t>Vanessa rodrigues</t>
  </si>
  <si>
    <t>Roselene Da silva</t>
  </si>
  <si>
    <t>Dino Dias da Silva</t>
  </si>
  <si>
    <t>Lilian Leal</t>
  </si>
  <si>
    <t>Edmilson Martins</t>
  </si>
  <si>
    <t>Gilcineia Rocha Passos</t>
  </si>
  <si>
    <t>Edilane Santos de Almeida</t>
  </si>
  <si>
    <t>Laís de Almeida Henriques</t>
  </si>
  <si>
    <t>Pedro Henrique Miranda</t>
  </si>
  <si>
    <t>Sebastião Ponce Leão</t>
  </si>
  <si>
    <t>Nelson Martins Machado</t>
  </si>
  <si>
    <t>Wildecir Pena</t>
  </si>
  <si>
    <t>Jose Carlos Procopio</t>
  </si>
  <si>
    <t>Wallace do Nascimento</t>
  </si>
  <si>
    <t>Maria Rosimeres Monteiro</t>
  </si>
  <si>
    <t>Gilcinea Maria Ribeiro</t>
  </si>
  <si>
    <t>Juenir de Lima</t>
  </si>
  <si>
    <t>Jose Domingos de andrade</t>
  </si>
  <si>
    <t>Maria da penha mendes</t>
  </si>
  <si>
    <t>Geovane andrade</t>
  </si>
  <si>
    <t>Eric modesto</t>
  </si>
  <si>
    <t>Cleidiomar peseto</t>
  </si>
  <si>
    <t>Leonir</t>
  </si>
  <si>
    <t>Manoel soares</t>
  </si>
  <si>
    <t>Luciane ribeiro</t>
  </si>
  <si>
    <t>Emily cristina gomes</t>
  </si>
  <si>
    <t>Zenildo da silva</t>
  </si>
  <si>
    <t>Fabricia santos</t>
  </si>
  <si>
    <t>Leonardo Campos da Silva</t>
  </si>
  <si>
    <t>Eunice maria</t>
  </si>
  <si>
    <t>Douglas barone</t>
  </si>
  <si>
    <t>Rayn da silva</t>
  </si>
  <si>
    <t>Zezé</t>
  </si>
  <si>
    <t>Maria Eduarda</t>
  </si>
  <si>
    <t>Carlos Roberto Moreira</t>
  </si>
  <si>
    <t>Leonardo da silva</t>
  </si>
  <si>
    <t>Marciel Silva Maraiano</t>
  </si>
  <si>
    <t>Kessylla da Silva Gonçalves</t>
  </si>
  <si>
    <t>Alzeir da Silva</t>
  </si>
  <si>
    <t>Gloriete da Silva Viana</t>
  </si>
  <si>
    <t>Ingrid da Silva Viana</t>
  </si>
  <si>
    <t>Thiago Vieira Silva</t>
  </si>
  <si>
    <t>Vinicius bazzilio borges</t>
  </si>
  <si>
    <t>Kaio de souza freitas</t>
  </si>
  <si>
    <t>Gabriel Soares dos Reis</t>
  </si>
  <si>
    <t>Elson Moreira</t>
  </si>
  <si>
    <t>Brendon Soares Freitas</t>
  </si>
  <si>
    <t>Debora Silva passos</t>
  </si>
  <si>
    <t>Yago de Freitas Coelho</t>
  </si>
  <si>
    <t>Sergio alipe da Costa junior</t>
  </si>
  <si>
    <t>Galvanizada Alves de Oliveira</t>
  </si>
  <si>
    <t>Sandra Gonçalves</t>
  </si>
  <si>
    <t>Alexandre Paulo domingos</t>
  </si>
  <si>
    <t>Lorena de Paiva silva</t>
  </si>
  <si>
    <t>Sebastião dos santos</t>
  </si>
  <si>
    <t>Roselene florentino de solução silva</t>
  </si>
  <si>
    <t>Rosileine Sodré</t>
  </si>
  <si>
    <t>Murillo queiroz</t>
  </si>
  <si>
    <t>Thiago Lopez</t>
  </si>
  <si>
    <t>Adria Soares martins</t>
  </si>
  <si>
    <t>Nicolas fontes de oliveira</t>
  </si>
  <si>
    <t>Andreia oliveira</t>
  </si>
  <si>
    <t>Leandro mateus</t>
  </si>
  <si>
    <t>Vitor souza</t>
  </si>
  <si>
    <t>Glesio silva</t>
  </si>
  <si>
    <t>Dhionatan Pizetta</t>
  </si>
  <si>
    <t>Flávia Batista Vasconcelos</t>
  </si>
  <si>
    <t>Jorge Antônio de Souza</t>
  </si>
  <si>
    <t>Jucileia de Souza Peçanha</t>
  </si>
  <si>
    <t>Julio César  Cafu</t>
  </si>
  <si>
    <t>Elvis Rafael Delfino</t>
  </si>
  <si>
    <t>Jéssica da Silva Ferreira</t>
  </si>
  <si>
    <t>Bruna Biazatti</t>
  </si>
  <si>
    <t>Ana Lúcia</t>
  </si>
  <si>
    <t>Lucielem Lopes</t>
  </si>
  <si>
    <t>Marlon cleberson Pereira</t>
  </si>
  <si>
    <t>Thaila  Bonadiman</t>
  </si>
  <si>
    <t>Pedro Martink</t>
  </si>
  <si>
    <t>Rayana santos</t>
  </si>
  <si>
    <t>Juliana silveira</t>
  </si>
  <si>
    <t>Diego Denadai</t>
  </si>
  <si>
    <t>Marcos Ferreira</t>
  </si>
  <si>
    <t>Jorge zucoloto</t>
  </si>
  <si>
    <t>Arlene permanhani</t>
  </si>
  <si>
    <t>Cristiane freitas</t>
  </si>
  <si>
    <t>Rodrigo de Lima</t>
  </si>
  <si>
    <t>Oziel faria do nascimento</t>
  </si>
  <si>
    <t>Mara da Conceição</t>
  </si>
  <si>
    <t>Gilcenir de souza</t>
  </si>
  <si>
    <t>Elisagela Martins Mendo</t>
  </si>
  <si>
    <t>Aldaiane Ravera dos Passos</t>
  </si>
  <si>
    <t>Lilian Debona Machado Correia</t>
  </si>
  <si>
    <t>Joana Darc Bedin cansi</t>
  </si>
  <si>
    <t>Maria Amélia Bendi Cansi</t>
  </si>
  <si>
    <t>Micheli Domingos Santos</t>
  </si>
  <si>
    <t>Josenir Almeida Santos</t>
  </si>
  <si>
    <t>Ana Paula Tavares vieira</t>
  </si>
  <si>
    <t>Itelvina Maria cortezini Elias</t>
  </si>
  <si>
    <t xml:space="preserve"> </t>
  </si>
  <si>
    <t>Claudemir Silva Ribeiro</t>
  </si>
  <si>
    <t>Letícia ferrez</t>
  </si>
  <si>
    <t>Tania Regina Silva devon</t>
  </si>
  <si>
    <t>Luciana Debon silva</t>
  </si>
  <si>
    <t>Janio avelino de souza</t>
  </si>
  <si>
    <t>Vagner Silva santana</t>
  </si>
  <si>
    <t>José Roberto ravera</t>
  </si>
  <si>
    <t>Euvania Rúbia Martins dos Santos</t>
  </si>
  <si>
    <t>Branca</t>
  </si>
  <si>
    <t>Parda</t>
  </si>
  <si>
    <t>Preta</t>
  </si>
  <si>
    <t>Amarela</t>
  </si>
  <si>
    <t>PNR</t>
  </si>
  <si>
    <t>Alugada</t>
  </si>
  <si>
    <t>Cedida</t>
  </si>
  <si>
    <t>Casa</t>
  </si>
  <si>
    <t>Apartamento</t>
  </si>
  <si>
    <t>Comerciante e manicure</t>
  </si>
  <si>
    <t>Mecânico de automóveis</t>
  </si>
  <si>
    <t>Estudante</t>
  </si>
  <si>
    <t>Atendente de loja</t>
  </si>
  <si>
    <t>Auxiliar de limpeza</t>
  </si>
  <si>
    <t>Vendedora</t>
  </si>
  <si>
    <t>Faxineira</t>
  </si>
  <si>
    <t>Atendente de balcao</t>
  </si>
  <si>
    <t>Proprietário de comércio vestuário</t>
  </si>
  <si>
    <t>5ecnica em enfermagem</t>
  </si>
  <si>
    <t>Atendente proprietária</t>
  </si>
  <si>
    <t>Atendente e entregador</t>
  </si>
  <si>
    <t>Cuidadora</t>
  </si>
  <si>
    <t>Do lar</t>
  </si>
  <si>
    <t>O lar</t>
  </si>
  <si>
    <t>Empreitada</t>
  </si>
  <si>
    <t>Seralheiro</t>
  </si>
  <si>
    <t>Servidora pública municipal</t>
  </si>
  <si>
    <t>Atendente de padaria</t>
  </si>
  <si>
    <t>Tatuador</t>
  </si>
  <si>
    <t>Sem ocupação</t>
  </si>
  <si>
    <t>Vendedora de roupa autônomo</t>
  </si>
  <si>
    <t>Caminhoneiro</t>
  </si>
  <si>
    <t>Enfermeira</t>
  </si>
  <si>
    <t>Mármore e granito</t>
  </si>
  <si>
    <t>Operador de ponte</t>
  </si>
  <si>
    <t>Não trabalha</t>
  </si>
  <si>
    <t>Nenhum</t>
  </si>
  <si>
    <t>Polidor</t>
  </si>
  <si>
    <t>Supervisora administrativa</t>
  </si>
  <si>
    <t>Não possui</t>
  </si>
  <si>
    <t>Operador de ponte e motoboy</t>
  </si>
  <si>
    <t>Domestica</t>
  </si>
  <si>
    <t>Açougueiro</t>
  </si>
  <si>
    <t>Atendente lanchonete</t>
  </si>
  <si>
    <t>Produtor rural</t>
  </si>
  <si>
    <t>Emprendedora</t>
  </si>
  <si>
    <t>Funcionário</t>
  </si>
  <si>
    <t>Farmaceutico</t>
  </si>
  <si>
    <t>Perfumista</t>
  </si>
  <si>
    <t>Moto boy</t>
  </si>
  <si>
    <t>Balconista comércio</t>
  </si>
  <si>
    <t>Comércio</t>
  </si>
  <si>
    <t>Pedreiro autônomo</t>
  </si>
  <si>
    <t>Radialista aposentado</t>
  </si>
  <si>
    <t>Cozinheira</t>
  </si>
  <si>
    <t>Ajudante de pedreiro Autônomo</t>
  </si>
  <si>
    <t>Pedagoga</t>
  </si>
  <si>
    <t>Cabeleireiro</t>
  </si>
  <si>
    <t>Comércio mercearia</t>
  </si>
  <si>
    <t>Eventos</t>
  </si>
  <si>
    <t>Baba de criança</t>
  </si>
  <si>
    <t>Conselheira tutelar</t>
  </si>
  <si>
    <t>Comerciante em loja</t>
  </si>
  <si>
    <t>Designer de sombracelha</t>
  </si>
  <si>
    <t>Dono da casa</t>
  </si>
  <si>
    <t>Salgadeira</t>
  </si>
  <si>
    <t>Ajudante de cozinha</t>
  </si>
  <si>
    <t>Laminador</t>
  </si>
  <si>
    <t>Autônomo, pintor</t>
  </si>
  <si>
    <t>Lanterneiro</t>
  </si>
  <si>
    <t>Autônomo, prestador de serviço</t>
  </si>
  <si>
    <t>Carreteiro</t>
  </si>
  <si>
    <t>É viúvo</t>
  </si>
  <si>
    <t>Doméstica</t>
  </si>
  <si>
    <t>Operador de maquina</t>
  </si>
  <si>
    <t>Proprietário sócio comercio</t>
  </si>
  <si>
    <t>Administração</t>
  </si>
  <si>
    <t>Divorciado</t>
  </si>
  <si>
    <t>Ajudante de serralheiro</t>
  </si>
  <si>
    <t>Cortador de pedra de marmore</t>
  </si>
  <si>
    <t>Encarregado de produção</t>
  </si>
  <si>
    <t>Desemprega</t>
  </si>
  <si>
    <t>Free-lancer</t>
  </si>
  <si>
    <t>Atendente de lanchonete</t>
  </si>
  <si>
    <t>Entregador</t>
  </si>
  <si>
    <t>Vigilante bancario</t>
  </si>
  <si>
    <t>Polidor de granito</t>
  </si>
  <si>
    <t>Gari</t>
  </si>
  <si>
    <t>Cuida crianzas</t>
  </si>
  <si>
    <t>Viuvo</t>
  </si>
  <si>
    <t>Baba</t>
  </si>
  <si>
    <t>Funcionário de marmoraria</t>
  </si>
  <si>
    <t>Comércio tbm</t>
  </si>
  <si>
    <t>Motorista autônomo</t>
  </si>
  <si>
    <t>Ela foi embora</t>
  </si>
  <si>
    <t>Comercio mercearia</t>
  </si>
  <si>
    <t>Motorista caminhao</t>
  </si>
  <si>
    <t>Motorista de caminhão</t>
  </si>
  <si>
    <t>Serrador</t>
  </si>
  <si>
    <t>Vigilante</t>
  </si>
  <si>
    <t>Motorista de caminhao</t>
  </si>
  <si>
    <t>Não tem companheiro</t>
  </si>
  <si>
    <t>Vendedor de pedras</t>
  </si>
  <si>
    <t>Não companheira</t>
  </si>
  <si>
    <t>Cortador de pedras</t>
  </si>
  <si>
    <t>Mecânico</t>
  </si>
  <si>
    <t>Melhorou</t>
  </si>
  <si>
    <t>Piorou</t>
  </si>
  <si>
    <t>Mudança para a região que tem muita poeira.</t>
  </si>
  <si>
    <t>Reduzida no trabalho formal</t>
  </si>
  <si>
    <t>Bem-estar social</t>
  </si>
  <si>
    <t>Falta de oportunidade</t>
  </si>
  <si>
    <t>Saúde</t>
  </si>
  <si>
    <t>Mais poeira e mineração</t>
  </si>
  <si>
    <t>Troca de profissão do companheiro</t>
  </si>
  <si>
    <t>Falta de assistência da prefeitura</t>
  </si>
  <si>
    <t>Falta de segurança e lazer</t>
  </si>
  <si>
    <t>Investimento em saúde e escola</t>
  </si>
  <si>
    <t>Altas de preço</t>
  </si>
  <si>
    <t>Alta de preço</t>
  </si>
  <si>
    <t>Não soube responder</t>
  </si>
  <si>
    <t>Por causa da política</t>
  </si>
  <si>
    <t>Politica</t>
  </si>
  <si>
    <t>Não melhora</t>
  </si>
  <si>
    <t>Abandono</t>
  </si>
  <si>
    <t>Falta de emprego</t>
  </si>
  <si>
    <t>Benfeitorias e diminuição da população</t>
  </si>
  <si>
    <t>Geração de emprego na regiao</t>
  </si>
  <si>
    <t>Por conta da pandemia</t>
  </si>
  <si>
    <t>Aumento de preços de alimentos</t>
  </si>
  <si>
    <t>Investimento politico</t>
  </si>
  <si>
    <t>Mudou de profissão</t>
  </si>
  <si>
    <t>Sistema do ambiente</t>
  </si>
  <si>
    <t>Não houve mudança</t>
  </si>
  <si>
    <t>Continua se sentindo bem</t>
  </si>
  <si>
    <t>Não tinha pavimentação, agora está tudo certo</t>
  </si>
  <si>
    <t>Começou a trabalhar de menor aprendiz</t>
  </si>
  <si>
    <t>Não quis falar</t>
  </si>
  <si>
    <t>Adiquiriu independência</t>
  </si>
  <si>
    <t>Começou a receber pensão do pai</t>
  </si>
  <si>
    <t>Pois veio de um bom lugar onde havia emprego</t>
  </si>
  <si>
    <t>Devido a pandemia e desde então tudo tem estado muito caro</t>
  </si>
  <si>
    <t>Não mudou nada</t>
  </si>
  <si>
    <t>Não sente diferença</t>
  </si>
  <si>
    <t>Adquiriu profissão</t>
  </si>
  <si>
    <t>Por que não tem emprego</t>
  </si>
  <si>
    <t>Custo de vida. Alto preço da comida</t>
  </si>
  <si>
    <t>Conseguiu alcançar os objetivos</t>
  </si>
  <si>
    <t>O alto preço das coisas</t>
  </si>
  <si>
    <t>Alcançou as metas financeiras</t>
  </si>
  <si>
    <t>Baixo giro de dinheiro na cidade</t>
  </si>
  <si>
    <t>Separou do marido e abriu o próprio negócio</t>
  </si>
  <si>
    <t>O salário não dá para nada, tudo tá caro e a saúde piorou</t>
  </si>
  <si>
    <t>4 anos melhorou muito mas esse tá sendo muito com0licado pelo governo</t>
  </si>
  <si>
    <t>Trabalho e casamento</t>
  </si>
  <si>
    <t>Familia</t>
  </si>
  <si>
    <t>Doencas viuvez</t>
  </si>
  <si>
    <t>Saúde ruim</t>
  </si>
  <si>
    <t>Economia politica</t>
  </si>
  <si>
    <t>Pelo novo governo</t>
  </si>
  <si>
    <t>Salario</t>
  </si>
  <si>
    <t>Emprego</t>
  </si>
  <si>
    <t>Evoluindo</t>
  </si>
  <si>
    <t>Fintas familia</t>
  </si>
  <si>
    <t>Renda</t>
  </si>
  <si>
    <t>O bairro tem mais oportunidades para alguns, começou a trabalhar</t>
  </si>
  <si>
    <t>Por causa do governo anterior</t>
  </si>
  <si>
    <t>Moro com meu namorado</t>
  </si>
  <si>
    <t>Mais estabilidade no Brasil</t>
  </si>
  <si>
    <t>Pandemia acabou com minha vida, mudei de emprego... não tenho mais carteira assinada</t>
  </si>
  <si>
    <t>aposentou mas não mudou nada</t>
  </si>
  <si>
    <t>Modernização, mais praticidade</t>
  </si>
  <si>
    <t>Abrir meu comércio melhorou muito</t>
  </si>
  <si>
    <t>As coisas estão difíceis, trabalho muito e ganho pouco</t>
  </si>
  <si>
    <t>Me formei, trabalho na minha área</t>
  </si>
  <si>
    <t>Por causa dos governantes</t>
  </si>
  <si>
    <t>Financeiro do estado e pais</t>
  </si>
  <si>
    <t>Olsonafo</t>
  </si>
  <si>
    <t>Por causa que melhorouo comércio e transporte</t>
  </si>
  <si>
    <t>Não houve né hum mudança .</t>
  </si>
  <si>
    <t>Poluição de ar, desmatamento</t>
  </si>
  <si>
    <t>Por que demora em marcar médico</t>
  </si>
  <si>
    <t>Por causa da poluição do ar</t>
  </si>
  <si>
    <t>A situação  financeira piorouna região</t>
  </si>
  <si>
    <t>O custo de vida melhor um pouco</t>
  </si>
  <si>
    <t>Acredito que a saúde está a mesma coisa</t>
  </si>
  <si>
    <t>Acha que n mudou nada</t>
  </si>
  <si>
    <t>Problema de acesso a estrutura de transporte</t>
  </si>
  <si>
    <t>Saúde e transporte</t>
  </si>
  <si>
    <t>Cada vez mais empresa e mais poeira</t>
  </si>
  <si>
    <t>Não  sabe</t>
  </si>
  <si>
    <t>Serviços Públicos</t>
  </si>
  <si>
    <t>Falta de investimento</t>
  </si>
  <si>
    <t>Política</t>
  </si>
  <si>
    <t>Industria</t>
  </si>
  <si>
    <t>Desemprego</t>
  </si>
  <si>
    <t>Geração de emprego</t>
  </si>
  <si>
    <t>Aumentou o preço dos alimentos</t>
  </si>
  <si>
    <t>Acredita que por conta de disponibilidade de serviços</t>
  </si>
  <si>
    <t>Por conta da tranquilidade</t>
  </si>
  <si>
    <t>Melhora da infraestrutura</t>
  </si>
  <si>
    <t>Não conversa muito com a população</t>
  </si>
  <si>
    <t>Não há reclamações</t>
  </si>
  <si>
    <t>Melhorou bastante</t>
  </si>
  <si>
    <t>Não quis responder</t>
  </si>
  <si>
    <t>Revitalização</t>
  </si>
  <si>
    <t>Ampliou, melhorou o bairro</t>
  </si>
  <si>
    <t>Pois não tem todos esse tempo na cidade</t>
  </si>
  <si>
    <t>Pelos mesmos motivos</t>
  </si>
  <si>
    <t>Sente que está todo mundo na mesma</t>
  </si>
  <si>
    <t>Pelo mesmo motivo</t>
  </si>
  <si>
    <t>Não observou grandes mudanças</t>
  </si>
  <si>
    <t>Criminalidade diminuiu</t>
  </si>
  <si>
    <t>Mesmas questões</t>
  </si>
  <si>
    <t>Sente que melhorou</t>
  </si>
  <si>
    <t>Sequelas da pandemia</t>
  </si>
  <si>
    <t>População carente demais</t>
  </si>
  <si>
    <t>Custo alto da alimentação</t>
  </si>
  <si>
    <t>Tudo caro, para comprar algo tem que andar muito</t>
  </si>
  <si>
    <t>Dinheiro tinha valor agora não tem valor</t>
  </si>
  <si>
    <t>Conflitos socias</t>
  </si>
  <si>
    <t>Tá abandonada sem asfalto</t>
  </si>
  <si>
    <t>Área verde pessoas mais pobres</t>
  </si>
  <si>
    <t>Mudou nada</t>
  </si>
  <si>
    <t>Pelo governo</t>
  </si>
  <si>
    <t>Tem alguns que melhor e outros pior</t>
  </si>
  <si>
    <t>Por capacitação, educao, empreendimento</t>
  </si>
  <si>
    <t>Reforma casa, comprar vehiculos</t>
  </si>
  <si>
    <t>Só tem doente, ninguém respeita</t>
  </si>
  <si>
    <t>Casa emprego</t>
  </si>
  <si>
    <t>Difícil encontrar emprego</t>
  </si>
  <si>
    <t>Muita violência</t>
  </si>
  <si>
    <t>Mais comércio, melhorou</t>
  </si>
  <si>
    <t>Por opção das pessoas,mesmo, não correm atrás</t>
  </si>
  <si>
    <t>As pessoas não respeitam ninguém</t>
  </si>
  <si>
    <t>Tráfico de drogas e violência</t>
  </si>
  <si>
    <t>Muitos comércios fecharam, não tem mais açougue nem supermercados</t>
  </si>
  <si>
    <t>Mais asfalto</t>
  </si>
  <si>
    <t>Não mudou</t>
  </si>
  <si>
    <t>Bolsa família</t>
  </si>
  <si>
    <t>Quem quer emprego consegue</t>
  </si>
  <si>
    <t>Ninguém quer estudar nem trabalhar</t>
  </si>
  <si>
    <t>Por causa dos governantes, deputados..</t>
  </si>
  <si>
    <t>Cresceu</t>
  </si>
  <si>
    <t>Droga</t>
  </si>
  <si>
    <t>Por causa do comércio,iluminação, transporte</t>
  </si>
  <si>
    <t>Pois n melhorou transporte, e sempre teve as mesmas empresas</t>
  </si>
  <si>
    <t>Poluição do ar, desmatamento</t>
  </si>
  <si>
    <t>Por causa da poluição  do ar</t>
  </si>
  <si>
    <t>Por causa da poeira, MT gasto com remedio</t>
  </si>
  <si>
    <t>Poluição  do ar</t>
  </si>
  <si>
    <t>Acredita que a saúde n tem melhorado</t>
  </si>
  <si>
    <t>Acredita que n teve nenhum amelhora</t>
  </si>
  <si>
    <t>Segurança, meio ambiente degradado, muita poeira, educação, serviços públicos em geral.</t>
  </si>
  <si>
    <t>Impacto das empresas de mineração.</t>
  </si>
  <si>
    <t>Ausência de posto de saúde e serviço de saúde. Ausência de agência bancária. Áreas de lazer arborizadas.</t>
  </si>
  <si>
    <t>Poeira.</t>
  </si>
  <si>
    <t>Ausência de serviços de saúde , hospital. Rua asfaltamento, iluminação</t>
  </si>
  <si>
    <t>Falta de recurso público e estabelecimentos</t>
  </si>
  <si>
    <t>Poeira e trânsito</t>
  </si>
  <si>
    <t>Muitos caminhões e poeira</t>
  </si>
  <si>
    <t>A poluição do ar das mineradoras</t>
  </si>
  <si>
    <t>Falta de postos de emprego</t>
  </si>
  <si>
    <t>Negligência de ação pública</t>
  </si>
  <si>
    <t>Poeira</t>
  </si>
  <si>
    <t>Falta de lazer e segurança</t>
  </si>
  <si>
    <t>Falta de investimento da prefeitura</t>
  </si>
  <si>
    <t>Falta de investimento no lazer</t>
  </si>
  <si>
    <t>Falta de policiamento</t>
  </si>
  <si>
    <t>Falta de lazer</t>
  </si>
  <si>
    <t>Muita poeira e muito transito</t>
  </si>
  <si>
    <t>Poeira e falta de segurança</t>
  </si>
  <si>
    <t>Saude</t>
  </si>
  <si>
    <t>Esgoto</t>
  </si>
  <si>
    <t>Saneamento</t>
  </si>
  <si>
    <t>Saude e segurança</t>
  </si>
  <si>
    <t>Violência</t>
  </si>
  <si>
    <t>Falta infraestrutura</t>
  </si>
  <si>
    <t>Saúde publica</t>
  </si>
  <si>
    <t>Falta de comércio</t>
  </si>
  <si>
    <t>Tudo ok</t>
  </si>
  <si>
    <t>Falta arede lazer</t>
  </si>
  <si>
    <t>Estrada de chão que não está  concluída</t>
  </si>
  <si>
    <t>Falta a manutenção do asfalto</t>
  </si>
  <si>
    <t>Muito lixo em local indevido</t>
  </si>
  <si>
    <t>Nada</t>
  </si>
  <si>
    <t>Políticos, falta da área de lazer</t>
  </si>
  <si>
    <t>Rotatividade dos ônibus</t>
  </si>
  <si>
    <t>As pessoas</t>
  </si>
  <si>
    <t>Falta de variedade de empregos</t>
  </si>
  <si>
    <t>Falta de médicos</t>
  </si>
  <si>
    <t>Falta de atendimento médico. Problemas na área da saúde</t>
  </si>
  <si>
    <t>Ruas sem asfalto</t>
  </si>
  <si>
    <t>População de rua, descaso com o bairro por parte do governo responsável</t>
  </si>
  <si>
    <t>Falta de pavimentação de ruas. Falta de projetos voltados para as crianças</t>
  </si>
  <si>
    <t>Pavimentação, falta de saneamento básico</t>
  </si>
  <si>
    <t>Criminalidade</t>
  </si>
  <si>
    <t>Pavimentação das ruas</t>
  </si>
  <si>
    <t>Loteamento</t>
  </si>
  <si>
    <t>Rua muito estragada</t>
  </si>
  <si>
    <t>Muita droga muita falta respeito parou de roubar</t>
  </si>
  <si>
    <t>A saúde muito fraco têm que ir para outra cidade, muitos estagiários não tem medico</t>
  </si>
  <si>
    <t>Saúde muito ruim</t>
  </si>
  <si>
    <t>Falta pavimentação</t>
  </si>
  <si>
    <t>Saneamento, pavimentação</t>
  </si>
  <si>
    <t>Violência e drogas</t>
  </si>
  <si>
    <t>Asfaltamento</t>
  </si>
  <si>
    <t>Calmamente de rua</t>
  </si>
  <si>
    <t>Trafico</t>
  </si>
  <si>
    <t>As ruas</t>
  </si>
  <si>
    <t>Gente</t>
  </si>
  <si>
    <t>Muitos</t>
  </si>
  <si>
    <t>A violência</t>
  </si>
  <si>
    <t>Droga, boca de fumo</t>
  </si>
  <si>
    <t>Drogas</t>
  </si>
  <si>
    <t>Tráfico de drogas</t>
  </si>
  <si>
    <t>Educação</t>
  </si>
  <si>
    <t>Falta de segurança</t>
  </si>
  <si>
    <t>Falta praça pras crianças</t>
  </si>
  <si>
    <t>Área de lazer na área mais carente do bairro</t>
  </si>
  <si>
    <t>Falta de assistência social</t>
  </si>
  <si>
    <t>Seguranca, educacao</t>
  </si>
  <si>
    <t>Seguranca</t>
  </si>
  <si>
    <t>Área medica</t>
  </si>
  <si>
    <t>SEGURANCA</t>
  </si>
  <si>
    <t>Poluição do ar</t>
  </si>
  <si>
    <t>Firmas de mineração  e aterros próximo ao corrego</t>
  </si>
  <si>
    <t>Poluição na rua, como poeira</t>
  </si>
  <si>
    <t>A poluição  do ar</t>
  </si>
  <si>
    <t>Poluição  doar</t>
  </si>
  <si>
    <t>Falta de profissionais</t>
  </si>
  <si>
    <t>Acesso e transporte escola para graduação,</t>
  </si>
  <si>
    <t>Acesso a saúde</t>
  </si>
  <si>
    <t>Poderia, saneamento básico</t>
  </si>
  <si>
    <t>Falta de saúde</t>
  </si>
  <si>
    <t>Saúde, sem o.posto, sem médico</t>
  </si>
  <si>
    <t>Creche integral. Pais trabalho fora</t>
  </si>
  <si>
    <t>Aumentaram</t>
  </si>
  <si>
    <t>Reduziram</t>
  </si>
  <si>
    <t>Falta de interesse da população , comodismo, ausência da prefeitura.</t>
  </si>
  <si>
    <t>As pessoas estão menos conscientes</t>
  </si>
  <si>
    <t>Pessoas mais cientes e pessoas investigando mais os crimes ambientais.</t>
  </si>
  <si>
    <t>Não vê comflitos</t>
  </si>
  <si>
    <t>Automação da produção</t>
  </si>
  <si>
    <t>Conflito de interesse</t>
  </si>
  <si>
    <t>Corte de gastos nas empresas e negligência ambiental</t>
  </si>
  <si>
    <t>Qualidade de ar</t>
  </si>
  <si>
    <t>Credita que há um cuidado melhor das empresas poluentes</t>
  </si>
  <si>
    <t>Falta de gestão publica</t>
  </si>
  <si>
    <t>Não houve modificação</t>
  </si>
  <si>
    <t>Acredita que piorou por conta da infraestrutura</t>
  </si>
  <si>
    <t>As empresas começaram a ser multadas e deixaram de jogar resíduos no meio ambientes</t>
  </si>
  <si>
    <t>Falta de poluente no lago</t>
  </si>
  <si>
    <t>Aplicações de lei</t>
  </si>
  <si>
    <t>Não sabe responder o porque</t>
  </si>
  <si>
    <t>Não tiveram modificações</t>
  </si>
  <si>
    <t>Estão desmatando as árvores para construção</t>
  </si>
  <si>
    <t>Desmatamento</t>
  </si>
  <si>
    <t>Não estava aqui nesses últimos anos</t>
  </si>
  <si>
    <t>Desde a lei que puni quem ateia fogo no próprio lote reduziu muito a poluição no ar</t>
  </si>
  <si>
    <t>Não mudou muita coisa não</t>
  </si>
  <si>
    <t>Não se nota diferença parece a mesma coisa</t>
  </si>
  <si>
    <t>As pessoas tem poluído muito</t>
  </si>
  <si>
    <t>Reduziu o desmatamento</t>
  </si>
  <si>
    <t>Por conta do aumento das indústrias</t>
  </si>
  <si>
    <t>Não teve diferença</t>
  </si>
  <si>
    <t>Poluição em massa</t>
  </si>
  <si>
    <t>Pouco tempo aqui na cidade</t>
  </si>
  <si>
    <t>Não viu diferença</t>
  </si>
  <si>
    <t>Teve trafico</t>
  </si>
  <si>
    <t>Redução roubos</t>
  </si>
  <si>
    <t>Tem Mais ponto de droga</t>
  </si>
  <si>
    <t>Violência droga</t>
  </si>
  <si>
    <t>Áreas mais degradas, aumento pastagem, urbanização</t>
  </si>
  <si>
    <t>Violência roubo</t>
  </si>
  <si>
    <t>Morte reduziu</t>
  </si>
  <si>
    <t>Mesma coisa</t>
  </si>
  <si>
    <t>Por causa das pessoas</t>
  </si>
  <si>
    <t>Tudo está abandonado</t>
  </si>
  <si>
    <t>Nada mudou</t>
  </si>
  <si>
    <t>Segurança melhorou</t>
  </si>
  <si>
    <t>Por causa do tráfico de drogas</t>
  </si>
  <si>
    <t>Os jovens não querem mais fazer nada</t>
  </si>
  <si>
    <t>Por causa que sempre dizem que vão melhorar o meio ambiente  e nunca melhora</t>
  </si>
  <si>
    <t>Poluição o rios desde sempre</t>
  </si>
  <si>
    <t>Continuam aterrado perto do carrego</t>
  </si>
  <si>
    <t>As pessoas estão tendo mais consciência, principalmente com o lixo</t>
  </si>
  <si>
    <t>As pessoas estão colocando menos fogo nos matos</t>
  </si>
  <si>
    <t>Pois a população  respeita o meio ambiente</t>
  </si>
  <si>
    <t>As pessoas fiscalizam as queimadas</t>
  </si>
  <si>
    <t>Os conflitos continuam do mesma forma</t>
  </si>
  <si>
    <t>Não costuma ver conflitos ambientais  então sabe dizer</t>
  </si>
  <si>
    <t>Paróquia Nossa Senhora Aparecida</t>
  </si>
  <si>
    <t>Conselho escolar</t>
  </si>
  <si>
    <t>Horta comunitária</t>
  </si>
  <si>
    <t>CRJ</t>
  </si>
  <si>
    <t>Pastoral, CRJ</t>
  </si>
  <si>
    <t>Outras igrejas</t>
  </si>
  <si>
    <t>Tem, mas esqueci, arrecadam coisas para crianças</t>
  </si>
  <si>
    <t>Atividades para as crianzas</t>
  </si>
  <si>
    <t>As igrejas evangélicas e católica</t>
  </si>
  <si>
    <t>Antigamente tinha projeto social</t>
  </si>
  <si>
    <t>A igreja católica dá cesta básica para muitas pessoas</t>
  </si>
  <si>
    <t>A igreja católica tem balé para crianças e jiu-jitsu</t>
  </si>
  <si>
    <t>Pastoral da saúde e Pastoral da criança</t>
  </si>
  <si>
    <t>Igreja católica, aula de balé e ginástica</t>
  </si>
  <si>
    <t>Igreja Batista Renovada</t>
  </si>
  <si>
    <t>Sim. Associação de moradores</t>
  </si>
  <si>
    <t>Projeto de ensino de futebol</t>
  </si>
  <si>
    <t>Sim. As igrejas ajudam na doação de alimentos</t>
  </si>
  <si>
    <t>Sim. Não sabe o nome</t>
  </si>
  <si>
    <t>Conselho da igreja, associação de moradores</t>
  </si>
  <si>
    <t>Poluição do ar, poeira</t>
  </si>
  <si>
    <t>Coletado</t>
  </si>
  <si>
    <t>Rio</t>
  </si>
  <si>
    <t>Pastagens</t>
  </si>
  <si>
    <t>Outro</t>
  </si>
  <si>
    <t>Responsabilidade indireta de todos</t>
  </si>
  <si>
    <t>Com incentivo do governo.</t>
  </si>
  <si>
    <t>Não entendo muito sobre o que é e sobre o que ele vai promover</t>
  </si>
  <si>
    <t>E as empresas</t>
  </si>
  <si>
    <t>Poluição do ar e sonora pelo aumento de caminhões na região.</t>
  </si>
  <si>
    <t>Riacho</t>
  </si>
  <si>
    <t>Empresas</t>
  </si>
  <si>
    <t>Aumentar o número de pessoas que investem em hortas, frutas e reflorestamento.</t>
  </si>
  <si>
    <t>Poluição ambiental em geral.</t>
  </si>
  <si>
    <t>Poluição do ar e do córrego</t>
  </si>
  <si>
    <t>São responsáveis pela melhora vista atualmente</t>
  </si>
  <si>
    <t>Não jogar lixo nos rios</t>
  </si>
  <si>
    <t>Falta de cuidado com o córrego e com as matas.</t>
  </si>
  <si>
    <t>Preservação de maior parte da propriedade 80%</t>
  </si>
  <si>
    <t>Trabalho mecanizado retirar o emprego</t>
  </si>
  <si>
    <t>Ninguém</t>
  </si>
  <si>
    <t>Preservação do ambiente e de resíduos</t>
  </si>
  <si>
    <t>Preservar as matas e os bichos</t>
  </si>
  <si>
    <t>Poeira e fluxo de caminhões</t>
  </si>
  <si>
    <t>Conscientização sobre saneamento e a mineração</t>
  </si>
  <si>
    <t>Geração de empregos</t>
  </si>
  <si>
    <t>A poeira, poluição da água</t>
  </si>
  <si>
    <t>Conscientizar sobre o destino de resíduos</t>
  </si>
  <si>
    <t>Poeira e qualidade do ar</t>
  </si>
  <si>
    <t>Sim. Coleta seletiva</t>
  </si>
  <si>
    <t>Conscientização sobre destino de resíduos sólidos</t>
  </si>
  <si>
    <t>Degradação ambiental</t>
  </si>
  <si>
    <t>Redução  do consumo,o de água</t>
  </si>
  <si>
    <t>Conscientização ambiental</t>
  </si>
  <si>
    <t>Desmatamento e poluição do ar</t>
  </si>
  <si>
    <t>Matas</t>
  </si>
  <si>
    <t>Separação de resíduos</t>
  </si>
  <si>
    <t>Tudo que se tira é não põe no</t>
  </si>
  <si>
    <t>Muita. Conscientização sobre resíduos e descarte</t>
  </si>
  <si>
    <t>Separação de lixo</t>
  </si>
  <si>
    <t>Corrego sujo</t>
  </si>
  <si>
    <t>Não jogo lixo na rua</t>
  </si>
  <si>
    <t>Muito lixo na rua</t>
  </si>
  <si>
    <t>Excesso de poeiras</t>
  </si>
  <si>
    <t>.</t>
  </si>
  <si>
    <t>Não jogar lixo na rua e reciclagem</t>
  </si>
  <si>
    <t>Mais poeira</t>
  </si>
  <si>
    <t>Desmatamento e poeira</t>
  </si>
  <si>
    <t>Poda de arvores</t>
  </si>
  <si>
    <t>Gerar benefícios</t>
  </si>
  <si>
    <t>Lixo</t>
  </si>
  <si>
    <t>Mudanças</t>
  </si>
  <si>
    <t>Lixo e poluição</t>
  </si>
  <si>
    <t>Comercios</t>
  </si>
  <si>
    <t>Não desmata</t>
  </si>
  <si>
    <t>Palestras sobre meio ambiente</t>
  </si>
  <si>
    <t>A poluição do ar</t>
  </si>
  <si>
    <t>Poluição do corrego</t>
  </si>
  <si>
    <t>Cuidado do lixo, manutenção de plantação em casa</t>
  </si>
  <si>
    <t>Fazer com que as pessoas contribuem para se educar</t>
  </si>
  <si>
    <t>Separar o lixo</t>
  </si>
  <si>
    <t>Conscientização da população</t>
  </si>
  <si>
    <t>Pode trazer mais recursos para o município</t>
  </si>
  <si>
    <t>Lago</t>
  </si>
  <si>
    <t>Separa o lixo</t>
  </si>
  <si>
    <t>Projetos em escola</t>
  </si>
  <si>
    <t>Não desmatando</t>
  </si>
  <si>
    <t>Credita que leis governamentais</t>
  </si>
  <si>
    <t>Seria útil para a população</t>
  </si>
  <si>
    <t>Ajudaria a conscientizar a popupalcso</t>
  </si>
  <si>
    <t>Não jogar lixo em local público</t>
  </si>
  <si>
    <t>Acredita que a educação ambiental pode melhorar a conscientização dos moradores</t>
  </si>
  <si>
    <t>Separação do lixo</t>
  </si>
  <si>
    <t>Um pouco do pó preto</t>
  </si>
  <si>
    <t>Prefeitura</t>
  </si>
  <si>
    <t>Não faz</t>
  </si>
  <si>
    <t>Seria uma ótima opção</t>
  </si>
  <si>
    <t>Pode ter mais danos a saúde</t>
  </si>
  <si>
    <t>Queimadas</t>
  </si>
  <si>
    <t>Não fazer o uso de resíduos impróprios</t>
  </si>
  <si>
    <t>Iria ajudar bastante</t>
  </si>
  <si>
    <t>Irá estragar as áreas verdes e o ar</t>
  </si>
  <si>
    <t>Plantações de árvores</t>
  </si>
  <si>
    <t>Bom</t>
  </si>
  <si>
    <t>Cuida bastante do solo</t>
  </si>
  <si>
    <t>Seria uma ótima iniciativa</t>
  </si>
  <si>
    <t>Vai ser boa</t>
  </si>
  <si>
    <t>Terá mais poluição</t>
  </si>
  <si>
    <t>Será no aumento do desmatamento</t>
  </si>
  <si>
    <t>Ajudaria bastante</t>
  </si>
  <si>
    <t>Vai fluir bastante e gerar muitos empregos</t>
  </si>
  <si>
    <t>Poder afetar poços, rios e nascentes</t>
  </si>
  <si>
    <t>Bom demais</t>
  </si>
  <si>
    <t>Limpeza das ruas e solos</t>
  </si>
  <si>
    <t>Seria bom</t>
  </si>
  <si>
    <t>Mais poluições</t>
  </si>
  <si>
    <t>Evitar jogar lixo nas ruas</t>
  </si>
  <si>
    <t>Será uma ótima ampliação</t>
  </si>
  <si>
    <t>Muitas opiniões diferentes</t>
  </si>
  <si>
    <t>Barulho, poluição e a poeira</t>
  </si>
  <si>
    <t>Tem uma empresa que ajuda no meio ambiente</t>
  </si>
  <si>
    <t>Vários tipos de empregos e evolução do meio ambiente</t>
  </si>
  <si>
    <t>Aconteça o quanto antes a liberação da empresa, para gerar mais empregos</t>
  </si>
  <si>
    <t>Desmatamento gerando mais calor</t>
  </si>
  <si>
    <t>As pessoas aprenderem a cuidar da natureza</t>
  </si>
  <si>
    <t>Desmatamento das árvores</t>
  </si>
  <si>
    <t>As crianças já aprenderem sobre cuidar da natureza</t>
  </si>
  <si>
    <t>Muito lixo da população</t>
  </si>
  <si>
    <t>Tanto as empresas quanto a população contribuem para a poluição</t>
  </si>
  <si>
    <t>Que realmente gere emprego que priorizem a mão de obra local</t>
  </si>
  <si>
    <t>Saneamento básico</t>
  </si>
  <si>
    <t>Melhorar a cidade</t>
  </si>
  <si>
    <t>Saneamento básico nos demais bairros do municipio</t>
  </si>
  <si>
    <t>Reduzir a poluição no Rio</t>
  </si>
  <si>
    <t>Desastres naturais causados pela ampliação</t>
  </si>
  <si>
    <t>Lixo despejado em via publico</t>
  </si>
  <si>
    <t>A poluição do rio</t>
  </si>
  <si>
    <t>Acredita que o governo deveria unir a população e as empresas para realizar essas melhorias</t>
  </si>
  <si>
    <t>Conscientizar a população</t>
  </si>
  <si>
    <t>Falta de limpeza</t>
  </si>
  <si>
    <t>Melhorar as condições do meio ambiente</t>
  </si>
  <si>
    <t>Que melhore as condições da cidade</t>
  </si>
  <si>
    <t>Menos desmatamento menos poluição</t>
  </si>
  <si>
    <t>Mais poluição</t>
  </si>
  <si>
    <t>Por não ser pavimentado a lama invade as casas</t>
  </si>
  <si>
    <t>A população juntamente do governo</t>
  </si>
  <si>
    <t>Preservação da natureza</t>
  </si>
  <si>
    <t>Medo da poluição</t>
  </si>
  <si>
    <t>Poluição e lixo jogado em local indevido</t>
  </si>
  <si>
    <t>Separação de lixo humano e seco</t>
  </si>
  <si>
    <t>Preservar o ambiente</t>
  </si>
  <si>
    <t>Falta de saneamento básico</t>
  </si>
  <si>
    <t>Limpeza da área verde ao redor de casa</t>
  </si>
  <si>
    <t>Preservar</t>
  </si>
  <si>
    <t>Poluição e loteamento</t>
  </si>
  <si>
    <t>Conservar e preservar</t>
  </si>
  <si>
    <t>Separar lixo</t>
  </si>
  <si>
    <t>Preservar a natureza ensinar as crianças</t>
  </si>
  <si>
    <t>Poluição e degradação do meio ambiente</t>
  </si>
  <si>
    <t>Lixo jogado em local indevido</t>
  </si>
  <si>
    <t>Reciclagem e separação correta do lixo</t>
  </si>
  <si>
    <t>Preservar e cuidar da natureza</t>
  </si>
  <si>
    <t>De poluirem ainda mais a cidade</t>
  </si>
  <si>
    <t>Ajudar esses jovens e crianças que ficam dispersos na rua</t>
  </si>
  <si>
    <t>Sobrevivência</t>
  </si>
  <si>
    <t>Lixo barulho serralheiro</t>
  </si>
  <si>
    <t>Faz incorreto</t>
  </si>
  <si>
    <t>Se reunir todo mundo fica bonito</t>
  </si>
  <si>
    <t>Lixo no IPTU</t>
  </si>
  <si>
    <t>Asfalto nas ruas</t>
  </si>
  <si>
    <t>Indústria de granito e rede de supermercados</t>
  </si>
  <si>
    <t>Pedido a prefeito para plantar mudinhas</t>
  </si>
  <si>
    <t>Plantar agua</t>
  </si>
  <si>
    <t>Sempre que seja feito dentro da lei e respeitando a vizinhança tô okey</t>
  </si>
  <si>
    <t>Setor privado taxa de iptu</t>
  </si>
  <si>
    <t>Prefeito arrumou e as pessoas destruiram</t>
  </si>
  <si>
    <t>Tomar consciência</t>
  </si>
  <si>
    <t>Esgoto jogado no rio, lixo</t>
  </si>
  <si>
    <t>Separar e dispor correro o lixo</t>
  </si>
  <si>
    <t>Pra educacao</t>
  </si>
  <si>
    <t>Fumaça</t>
  </si>
  <si>
    <t>Limpo a rua tiro lixo bem, não coloco fogo no lixo</t>
  </si>
  <si>
    <t>Consciência jovens</t>
  </si>
  <si>
    <t>Queimada de lixos, inovações, poluição do rio</t>
  </si>
  <si>
    <t>cultivos</t>
  </si>
  <si>
    <t>Consciência</t>
  </si>
  <si>
    <t>Pavimentação</t>
  </si>
  <si>
    <t>Lixo, esgoto</t>
  </si>
  <si>
    <t>Consciência de todo m7nfo</t>
  </si>
  <si>
    <t>Acha util</t>
  </si>
  <si>
    <t>Não agrega em nada a população não está disposta a mudar</t>
  </si>
  <si>
    <t>Nunca ouviu falar</t>
  </si>
  <si>
    <t>Quando chove o rio transborda</t>
  </si>
  <si>
    <t>Não poluir</t>
  </si>
  <si>
    <t>Importante para conscientização</t>
  </si>
  <si>
    <t>É na área ambiental?</t>
  </si>
  <si>
    <t>Muito lixo</t>
  </si>
  <si>
    <t>Não joga lixo no rio</t>
  </si>
  <si>
    <t>Muito útil</t>
  </si>
  <si>
    <t>Se trouxer desenvolvimento é bom</t>
  </si>
  <si>
    <t>O córrego mal cuidado</t>
  </si>
  <si>
    <t>O clima</t>
  </si>
  <si>
    <t>Plantação de árvores</t>
  </si>
  <si>
    <t>Para as pessoas terem conhecimento de como preservar</t>
  </si>
  <si>
    <t>Fogo nos pastos</t>
  </si>
  <si>
    <t>Não jogo lixo no Rio nem na rua</t>
  </si>
  <si>
    <t>Aconselhar as pessoas da comunidade</t>
  </si>
  <si>
    <t>Trazer coisas boas pra cidade toda</t>
  </si>
  <si>
    <t>Fogo no pasto</t>
  </si>
  <si>
    <t>A BR K</t>
  </si>
  <si>
    <t>Samarco</t>
  </si>
  <si>
    <t>Divulgação através do rádio</t>
  </si>
  <si>
    <t>A preservação do meio ambiente</t>
  </si>
  <si>
    <t>Todo empreendimento é bom desde que não haja degradação ambiental</t>
  </si>
  <si>
    <t>Cuidado com meu lixo</t>
  </si>
  <si>
    <t>Orientação à população</t>
  </si>
  <si>
    <t>Órgãos competentes do município</t>
  </si>
  <si>
    <t>Faço minha parte, não jogo lixo na rua</t>
  </si>
  <si>
    <t>Educar as pessoas</t>
  </si>
  <si>
    <t>Poluição do córrego</t>
  </si>
  <si>
    <t>Faço denúncias no Instagram, marco a prefeitura e o prefeito</t>
  </si>
  <si>
    <t>Para ensinar desde cedo às crianças</t>
  </si>
  <si>
    <t>Lixo rio</t>
  </si>
  <si>
    <t>Separo meu lixo</t>
  </si>
  <si>
    <t>Poluição e danos ao meio ambiente</t>
  </si>
  <si>
    <t>Córrego está poluído e secando</t>
  </si>
  <si>
    <t>As represas</t>
  </si>
  <si>
    <t>Separo o lixo reciclado, vários a rua em frente a minha casa</t>
  </si>
  <si>
    <t>Para a população aprender a preservar</t>
  </si>
  <si>
    <t>Não jogo lixo no chão</t>
  </si>
  <si>
    <t>Descaso da ilha do Meireles</t>
  </si>
  <si>
    <t>Não jogo lixo no Rio, nem em áreas fluviais</t>
  </si>
  <si>
    <t>Pra melhorar a vida da população local e para o turismo</t>
  </si>
  <si>
    <t>Exploração do solo traz prejuízos</t>
  </si>
  <si>
    <t>Nascentes</t>
  </si>
  <si>
    <t>Sim. Ajuda com animais</t>
  </si>
  <si>
    <t>Muito importante</t>
  </si>
  <si>
    <t>Rio degradado</t>
  </si>
  <si>
    <t>Muita importância para os jovens</t>
  </si>
  <si>
    <t>Fogo</t>
  </si>
  <si>
    <t>reduzir o fogo</t>
  </si>
  <si>
    <t>Falta de infraestrutura e descaso com o rio</t>
  </si>
  <si>
    <t>Parte ensinar os jovens</t>
  </si>
  <si>
    <t>Impacto ambiental</t>
  </si>
  <si>
    <t>Todo empreendimento é bem vindo</t>
  </si>
  <si>
    <t>Planta arvores</t>
  </si>
  <si>
    <t>Grande</t>
  </si>
  <si>
    <t>Correto poluído</t>
  </si>
  <si>
    <t>Bota o lixo na hora certa</t>
  </si>
  <si>
    <t>Educação Jovens</t>
  </si>
  <si>
    <t>Explosão de minas</t>
  </si>
  <si>
    <t>Limpar a rua</t>
  </si>
  <si>
    <t>Tirar jovens da rua</t>
  </si>
  <si>
    <t>Bom pro bairro</t>
  </si>
  <si>
    <t>Ensinar os jovens a importância do meio ambiente</t>
  </si>
  <si>
    <t>Atingir as pessoas</t>
  </si>
  <si>
    <t>Coleta de lixo da que estão jogados na rua</t>
  </si>
  <si>
    <t>Preservação  do meio ambiente e das ruas</t>
  </si>
  <si>
    <t>Ela gostaria que eles colocassem algum equipamento para diminuirá poluição do ar.</t>
  </si>
  <si>
    <t>Reciclagem de materiais da região</t>
  </si>
  <si>
    <t>Fiscalizar as empresas e tbm da coleta de esgoto</t>
  </si>
  <si>
    <t>Orientar e capacitar os empresários na preserva do meio ambiente</t>
  </si>
  <si>
    <t>Danos ao meio ambiente</t>
  </si>
  <si>
    <t>Acha que não deveria ser ampliado.</t>
  </si>
  <si>
    <t>Conversar com as pessoas que jogam lixo na rua e denunciar</t>
  </si>
  <si>
    <t>Seria útil na preservação  do meio ambiente</t>
  </si>
  <si>
    <t>Não conhece o empreendimento.</t>
  </si>
  <si>
    <t>Seca</t>
  </si>
  <si>
    <t>Fiscalizar as queimadas</t>
  </si>
  <si>
    <t>Preservação  do meio ambiente, das matas</t>
  </si>
  <si>
    <t>Ajudaria na prese do meio ambiente</t>
  </si>
  <si>
    <t>Fiscalizar as queimadas e a poluição  dos rios</t>
  </si>
  <si>
    <t>Preservação ambiental</t>
  </si>
  <si>
    <t>Coloca o lixo no horário  do recolhimento</t>
  </si>
  <si>
    <t>Preservação  do meio ambiente,  do ar</t>
  </si>
  <si>
    <t>Não tenm</t>
  </si>
  <si>
    <t>Tirar o lixo jogados na rua</t>
  </si>
  <si>
    <t>Preservação  do meio ambiente</t>
  </si>
  <si>
    <t>Mineração. Poeira</t>
  </si>
  <si>
    <t>Não joga o esgoto no córrego</t>
  </si>
  <si>
    <t>Retiro o lixo da rua</t>
  </si>
  <si>
    <t>Resíduos industrial</t>
  </si>
  <si>
    <t>Joga lixo no local correto</t>
  </si>
  <si>
    <t>Saneamento e a poluição</t>
  </si>
  <si>
    <t>Organização do lixo, limpeza</t>
  </si>
  <si>
    <t>Melhor as condições</t>
  </si>
  <si>
    <t>Disposiçõo adequado de lixo</t>
  </si>
  <si>
    <t>Limpeza do lixo</t>
  </si>
  <si>
    <t>Poluição do ar no entorno do empreendimento</t>
  </si>
  <si>
    <t>Sim, coleta de esgoto</t>
  </si>
  <si>
    <t>Esgoto sanitário</t>
  </si>
  <si>
    <t>Desmonta nada, não deixa lixo no lugar errado</t>
  </si>
  <si>
    <t>Masculino</t>
  </si>
  <si>
    <t>Feminino</t>
  </si>
  <si>
    <t>Vanderson Machado mendoza</t>
  </si>
  <si>
    <t>Leandra Marchetti</t>
  </si>
  <si>
    <t>Mais de 10 anos</t>
  </si>
  <si>
    <t>De 1 a 3 anos</t>
  </si>
  <si>
    <t>De 3 a 6 anos</t>
  </si>
  <si>
    <t>Menos de 1 ano</t>
  </si>
  <si>
    <t>Ensino Médio</t>
  </si>
  <si>
    <t>Ensino Fundamental</t>
  </si>
  <si>
    <t>Ensino Superior</t>
  </si>
  <si>
    <t>Ensino Informal</t>
  </si>
  <si>
    <t>Prefere não responder</t>
  </si>
  <si>
    <t>De 2 a 5 salários mínimos</t>
  </si>
  <si>
    <t>Não sabe ou prefere não responder</t>
  </si>
  <si>
    <t>De meio a 1 salário mínimo</t>
  </si>
  <si>
    <t>De 1 a 2 salários mínimos</t>
  </si>
  <si>
    <t>De 5 a 10 salários mínimos</t>
  </si>
  <si>
    <t>Até meio salário mínimo</t>
  </si>
  <si>
    <t>Sem rendimento</t>
  </si>
  <si>
    <t>Própria</t>
  </si>
  <si>
    <t>Casa em Área Rural</t>
  </si>
  <si>
    <t>Casa em Condomínio ou Vila</t>
  </si>
  <si>
    <t>2 ou 3 pessoas</t>
  </si>
  <si>
    <t>4 a 6 pessoas</t>
  </si>
  <si>
    <t>Mais de 11 pessoas</t>
  </si>
  <si>
    <t>1 pessoa</t>
  </si>
  <si>
    <t>6 a 8 pessoas</t>
  </si>
  <si>
    <t>Casado</t>
  </si>
  <si>
    <t>Casada</t>
  </si>
  <si>
    <t>Solteiro</t>
  </si>
  <si>
    <t>União Estável</t>
  </si>
  <si>
    <t>Solteira</t>
  </si>
  <si>
    <t>Divorciada</t>
  </si>
  <si>
    <t>Melhorou muito</t>
  </si>
  <si>
    <t>Não alterou/está igual</t>
  </si>
  <si>
    <t>Piorou muito</t>
  </si>
  <si>
    <t>Igreja Assembleia de Deus Tocha Viva</t>
  </si>
  <si>
    <t>Igreja Católica</t>
  </si>
  <si>
    <t>Igreja Evangélica</t>
  </si>
  <si>
    <t>Igreja Metodista</t>
  </si>
  <si>
    <t>Raramente</t>
  </si>
  <si>
    <t>Igreja</t>
  </si>
  <si>
    <t>Incaper</t>
  </si>
  <si>
    <t>Não sabe ou não respondeu</t>
  </si>
  <si>
    <t>Projeto Vill'agindo - União pela Vida (UPV)</t>
  </si>
  <si>
    <t>Pastoral da Criança - Igreja Católica</t>
  </si>
  <si>
    <t>Projeto Jovens do Futuro</t>
  </si>
  <si>
    <t>Outras igrejas, Batista e Assembleia de Deus, Associação de Moradores é atuante</t>
  </si>
  <si>
    <t>Solipizeta, ProRural. Comerciantes Marcelo Moreira</t>
  </si>
  <si>
    <t>Conselho da Igreja</t>
  </si>
  <si>
    <t>Associação de Moradores de Gironda</t>
  </si>
  <si>
    <t>Permaneceu constante</t>
  </si>
  <si>
    <t>População Rural, População Urbana, Comércios, Indústrias</t>
  </si>
  <si>
    <t>Empresa de saneamento</t>
  </si>
  <si>
    <t>População Urbana</t>
  </si>
  <si>
    <t>População Urbana, Comercios</t>
  </si>
  <si>
    <t>Comercios, População Urbana</t>
  </si>
  <si>
    <t>Empresa de saneamento, População Urbana</t>
  </si>
  <si>
    <t>População Rural</t>
  </si>
  <si>
    <t>População Rural, População Urbana</t>
  </si>
  <si>
    <t>População Urbana, População Rural</t>
  </si>
  <si>
    <t>População Urbana, Poder Executivo Municipal</t>
  </si>
  <si>
    <t>Poder Executivo Municipal</t>
  </si>
  <si>
    <t>População Urbana, Comercios, Empresa de saneamento, Poder Executivo Municipal</t>
  </si>
  <si>
    <t>População Rural, Poder Executivo Municipal</t>
  </si>
  <si>
    <t>Outro, Poder Executivo Municipal</t>
  </si>
  <si>
    <t>Poder Executivo Municipal, População Rural</t>
  </si>
  <si>
    <t>Poder Executivo Municipal, Comercios, População Rural</t>
  </si>
  <si>
    <t>População Rural, População Urbana, Poder Executivo Municipal</t>
  </si>
  <si>
    <t>Poder Executivo Municipal, População Urbana</t>
  </si>
  <si>
    <t>Poder Executivo Municipal, Empresa de saneamento</t>
  </si>
  <si>
    <t>População Urbana, População Rural, Poder Executivo Municipal</t>
  </si>
  <si>
    <t>População Rural, Poder Executivo Municipal, População Urbana</t>
  </si>
  <si>
    <t>Poder Executivo Estadual, Poder Executivo Municipal</t>
  </si>
  <si>
    <t>Poder Executivo Municipal, Poder Executivo Estadual</t>
  </si>
  <si>
    <t>Poder Executivo Estadual</t>
  </si>
  <si>
    <t>Poder Executivo Municipal, Poder Executivo Estadual, Empresa de saneamento</t>
  </si>
  <si>
    <t>Indústrias, População Urbana</t>
  </si>
  <si>
    <t>Indústrias</t>
  </si>
  <si>
    <t>Indústrias, Empresa de saneamento, Poder Executivo Municipal, Poder Executivo Estadual</t>
  </si>
  <si>
    <t>População Urbana, População Rural, Indústrias</t>
  </si>
  <si>
    <t>População Urbana, Indústrias, Empresa de saneamento, Poder Executivo Municipal</t>
  </si>
  <si>
    <t>Poder Executivo Municipal, Indústrias</t>
  </si>
  <si>
    <t>Indústrias, Poder Executivo Municipal</t>
  </si>
  <si>
    <t>População Urbana, Indústrias, Empresa de saneamento</t>
  </si>
  <si>
    <t>População Rural, Indústrias</t>
  </si>
  <si>
    <t>Por causa da Indústrias</t>
  </si>
  <si>
    <t>População Rural, Indústrias, População Urbana</t>
  </si>
  <si>
    <t>População Rural, População Urbana, Indústrias</t>
  </si>
  <si>
    <t>População Urbana, Indústrias</t>
  </si>
  <si>
    <t>Indústrias, Comercios, População Urbana</t>
  </si>
  <si>
    <t>Comercios, Indústrias, População Urbana, Empresa de saneamento</t>
  </si>
  <si>
    <t>Comercios, População Urbana, Indústrias</t>
  </si>
  <si>
    <t>População Urbana, Poder Executivo Municipal, Poder Executivo Estadual, AgroIndústrias, Indústrias</t>
  </si>
  <si>
    <t>Indústrias, Poder Executivo Municipal, Turistas_Lazer</t>
  </si>
  <si>
    <t>População Urbana, População Rural, Poder Executivo Municipal, Empresa de saneamento, AgroIndústrias</t>
  </si>
  <si>
    <t>Indústrias, AgroIndústrias</t>
  </si>
  <si>
    <t>Indústrias, Poder Executivo Estadual, Empresa de saneamento</t>
  </si>
  <si>
    <t>População Urbana, Indústrias, Poder Executivo Municipal</t>
  </si>
  <si>
    <t>Poder Executivo Municipal, Indústrias, População Urbana</t>
  </si>
  <si>
    <t>Empresa de saneamento, Indústrias</t>
  </si>
  <si>
    <t>Indústrias, Empresa de saneamento</t>
  </si>
  <si>
    <t>População Rural, Indústrias, Poder Executivo Municipal, População Urbana, Comercios</t>
  </si>
  <si>
    <t>Agricultores e Pecuaristas, População Rural</t>
  </si>
  <si>
    <t>População Rural, Agricultores e Pecuaristas, Poder Executivo Municipal, Indústrias, População Urbana</t>
  </si>
  <si>
    <t>População Rural, Agricultores e Pecuaristas, Poder Executivo Municipal</t>
  </si>
  <si>
    <t>População Rural, Agricultores e Pecuaristas</t>
  </si>
  <si>
    <t>População Rural, Agricultores e Pecuaristas, População Urbana, Comercios, Indústrias, Poder Executivo Municipal</t>
  </si>
  <si>
    <t>População Rural, Agricultores e Pecuaristas, Indústrias, Empresa de saneamento, Poder Executivo Municipal</t>
  </si>
  <si>
    <t>Poder Executivo Municipal, População Rural, Agricultores e Pecuaristas</t>
  </si>
  <si>
    <t>Poder Executivo Municipal, População Rural, Agricultores e Pecuaristas, População Urbana</t>
  </si>
  <si>
    <t>População Rural, Agricultores e Pecuaristas, População Urbana, Indústrias</t>
  </si>
  <si>
    <t>População Rural, Agricultores e Pecuaristas, População Urbana, Poder Executivo Municipal, Empresa de saneamento</t>
  </si>
  <si>
    <t>Agricultores e Pecuaristas</t>
  </si>
  <si>
    <t>População Rural, Agricultores e Pecuaristas, População Urbana, Comercios, Indústrias, Turistas_Lazer, AgroIndústrias, Empresa de saneamento, Poder Executivo Municipal, Poder Executivo Estadual</t>
  </si>
  <si>
    <t>População Rural, Agricultores e Pecuaristas, População Urbana, Comercios, Indústrias, AgroIndústrias, Turistas_Lazer, Empresa de saneamento, Poder Executivo Municipal, Poder Executivo Estadual</t>
  </si>
  <si>
    <t>Indústrias, Agricultores e Pecuaristas, Poder Executivo Municipal</t>
  </si>
  <si>
    <t>Poder Executivo Estadual, Poder Executivo Municipal, Empresa de saneamento, Turistas_Lazer, AgroIndústrias, Indústrias, População Urbana, Agricultores e Pecuaristas, População Rural, Comercios</t>
  </si>
  <si>
    <t>Poder Executivo Estadual, Poder Executivo Municipal, Empresa de saneamento, Turistas_Lazer, AgroIndústrias, Indústrias, Comercios, População Urbana, Agricultores e Pecuaristas, População Rural</t>
  </si>
  <si>
    <t>Poder Executivo Municipal, Empresa de saneamento, Turistas_Lazer, AgroIndústrias, Indústrias, Comercios, População Urbana, Agricultores e Pecuaristas, População Rural, Poder Executivo Estadual</t>
  </si>
  <si>
    <t>População Rural, Agricultores e Pecuaristas, População Urbana, Comercios, Indústrias, AgroIndústrias, Turistas_Lazer, Empresa de saneamento, Poder Executivo Estadual, Poder Executivo Municipal</t>
  </si>
  <si>
    <t>Agricultores e Pecuaristas, Poder Executivo Estadual, Poder Executivo Municipal</t>
  </si>
  <si>
    <t>Agricultores e Pecuaristas, População Urbana</t>
  </si>
  <si>
    <t>População Rural, População Urbana, Agricultores e Pecuaristas</t>
  </si>
  <si>
    <t>Hoje esta melhor por causa da empresa de saneamento que fez rede de coleta, mas estava degradada por conta da ação de todos.</t>
  </si>
  <si>
    <t>Áreas descampadas/solo exposto</t>
  </si>
  <si>
    <t>Fragmentos de Florestas</t>
  </si>
  <si>
    <t>Residências</t>
  </si>
  <si>
    <t>Parques com Áreas Verdes</t>
  </si>
  <si>
    <t>População Urbana, Comércios, Indústrias</t>
  </si>
  <si>
    <t>A Comunidade</t>
  </si>
  <si>
    <t>O Governo</t>
  </si>
  <si>
    <t>As Organizações Sociais</t>
  </si>
  <si>
    <t>A Iniciativa Privada</t>
  </si>
  <si>
    <t>Incentivo nas atitudes de preservação</t>
  </si>
  <si>
    <t>Concessionária</t>
  </si>
  <si>
    <t>Poço na propriedade</t>
  </si>
  <si>
    <t>Não jogando lixo</t>
  </si>
  <si>
    <t>Não tem nada que reclamar</t>
  </si>
  <si>
    <t>Não tem briga</t>
  </si>
  <si>
    <t>Não fazo, plantar na casa</t>
  </si>
  <si>
    <t>Não joga lixo no chao</t>
  </si>
  <si>
    <t>Não ensejar, disposição lixo</t>
  </si>
  <si>
    <t>Não jogar lixo na rua</t>
  </si>
  <si>
    <t>Não seria util</t>
  </si>
  <si>
    <t>Não joga lixo na rua</t>
  </si>
  <si>
    <t>Não jogar lixo nas bacias</t>
  </si>
  <si>
    <t>Não tem creche</t>
  </si>
  <si>
    <t>Sim, Não  jogar lixo no chão</t>
  </si>
  <si>
    <t>Poluição Ambiental</t>
  </si>
  <si>
    <t>Poluição do Ar</t>
  </si>
  <si>
    <t>Poluição dos Recursos Hídricos</t>
  </si>
  <si>
    <t>Redução das Áreas Verdes</t>
  </si>
  <si>
    <t>Poluição Sonora</t>
  </si>
  <si>
    <t>Problema das estruturas das casas</t>
  </si>
  <si>
    <t>Na poluído ar</t>
  </si>
  <si>
    <t>Sim, poluição do ar</t>
  </si>
  <si>
    <t>Nenhuma expectativa negativa</t>
  </si>
  <si>
    <t>Poluição do ar e do meio ambiente</t>
  </si>
  <si>
    <t>Poluição do ar e sonora</t>
  </si>
  <si>
    <t>Nenhuma expectativa positiva</t>
  </si>
  <si>
    <t>Não vai gerar transtornos por ser afastado</t>
  </si>
  <si>
    <t>Geração de empregos, melhor infraestrutura</t>
  </si>
  <si>
    <t>Aumento de tráfego</t>
  </si>
  <si>
    <t>Geração de empregos, mais investimentos</t>
  </si>
  <si>
    <t>Empresa regulamentada e fiscalizada</t>
  </si>
  <si>
    <t>Geração de empregos, mais renda para a comunidade</t>
  </si>
  <si>
    <t>Geração de empregos, renda e oportunidade</t>
  </si>
  <si>
    <t>Geração de empregos, melhorar saúde, área de lazer</t>
  </si>
  <si>
    <t>Crescimento econômico</t>
  </si>
  <si>
    <t>Aumento do custo de vida</t>
  </si>
  <si>
    <t>Vai impactar muio</t>
  </si>
  <si>
    <t>Nenhum comentário</t>
  </si>
  <si>
    <t>Tomara que melhore para os filhos</t>
  </si>
  <si>
    <t>Barulho na rodovia</t>
  </si>
  <si>
    <t>Rio poluído</t>
  </si>
  <si>
    <t>Lixo pelas ruas, bagunça</t>
  </si>
  <si>
    <t>Não tem problema ambiental</t>
  </si>
  <si>
    <t>Lixo jogado em qualquer local</t>
  </si>
  <si>
    <t>Daiana Menine</t>
  </si>
  <si>
    <t>Ensino Fundamental Completo</t>
  </si>
  <si>
    <t>Cedida/Caseiro</t>
  </si>
  <si>
    <t>Casa em área rural</t>
  </si>
  <si>
    <t>Por ter se mudado para a região, mais oportunidade de emprego, e agora mora com o pai.</t>
  </si>
  <si>
    <t>Asfalto, mais oportunidades de emprego, agricultura se desenvolveu mais.</t>
  </si>
  <si>
    <t>Nenhum. Lugar sossegado.</t>
  </si>
  <si>
    <t>Aqui é tranquilo.</t>
  </si>
  <si>
    <t>Só a poeira. Mas depois de mudar a estrada, diminuiu.</t>
  </si>
  <si>
    <t>Levam no ponto onde a prefeitura coleta.</t>
  </si>
  <si>
    <t>Poço ou nascente na propriedade</t>
  </si>
  <si>
    <t>Sim. Trata de forma individual</t>
  </si>
  <si>
    <t>Nascentes, Lago</t>
  </si>
  <si>
    <t>A Comunidade, As Organizações Sociais, O Governo, A Iniciativa Privada, Outro</t>
  </si>
  <si>
    <t>Sim. Separação do lixo reciclável, evitar disseminação do mosquitos da dengue, manutenção da vegetação arbórea.</t>
  </si>
  <si>
    <t>É importante. Mas não sabe se aqui tem.</t>
  </si>
  <si>
    <t>Acredita que vai melhorar a região</t>
  </si>
  <si>
    <t>Maior poluição do ar e poluição sonora.</t>
  </si>
  <si>
    <t>Lucilene</t>
  </si>
  <si>
    <t>Ensino Fundamental Incompleto</t>
  </si>
  <si>
    <t>Tinha mais coisas. O pessoal foi morrendo ou se mudando pra outro lugar</t>
  </si>
  <si>
    <t>Bois, locais desocupados.</t>
  </si>
  <si>
    <t>Brigam por causa da água.</t>
  </si>
  <si>
    <t>Participava</t>
  </si>
  <si>
    <t>Associação de moradores. Mas fechou há uns 17 anos.</t>
  </si>
  <si>
    <t>Poluição da água, poeira, poluição sonora.</t>
  </si>
  <si>
    <t>Queimado</t>
  </si>
  <si>
    <t>Poço ou nascente fora da propriedade</t>
  </si>
  <si>
    <t>Não sabe dizer.</t>
  </si>
  <si>
    <t>Tentativa de consumo consciente.</t>
  </si>
  <si>
    <t>Poluição Sonora, Redução das Áreas Verdes</t>
  </si>
  <si>
    <t>Muitas pessoas diferentes.</t>
  </si>
  <si>
    <t>As explosões fazem barulho e tremem a casa dela.</t>
  </si>
  <si>
    <t>Ângela Maria Mantovaneli</t>
  </si>
  <si>
    <t>Produtora rural e dona de casa</t>
  </si>
  <si>
    <t>Local tranquilo, saúde.</t>
  </si>
  <si>
    <t>Vive bem.</t>
  </si>
  <si>
    <t>Moinho de pó. Causa muita poluição. Doenças respiratórias.</t>
  </si>
  <si>
    <t>Reclamação do moinho de pó que não tem filtro.</t>
  </si>
  <si>
    <t>Associação de Moradores. Está desativada.</t>
  </si>
  <si>
    <t>Cooperativa de produtores</t>
  </si>
  <si>
    <t>Poeira do moinho que está sem filtro.</t>
  </si>
  <si>
    <t>Riacho, areas_alagadas, Nascentes</t>
  </si>
  <si>
    <t>População Rural, Outro</t>
  </si>
  <si>
    <t>A Comunidade, O Governo</t>
  </si>
  <si>
    <t>Reflorestamento, produção de mudas, manutenção da vegetação.</t>
  </si>
  <si>
    <t>Seria muito bom pra conscientizar as pessoas.</t>
  </si>
  <si>
    <t>Poluição do Ar, Poluição Sonora, Redução das Áreas Verdes</t>
  </si>
  <si>
    <t>Espera que venha muita coisa boa.</t>
  </si>
  <si>
    <t>Acidente de trânsito.</t>
  </si>
  <si>
    <t>Jhonatan</t>
  </si>
  <si>
    <t>Melhorou a oportunidade de emprego, as coisas estão mais fáceis</t>
  </si>
  <si>
    <t>Sim. Antes não tinha nada.</t>
  </si>
  <si>
    <t>Criminalidade; não tem acesso a transporte público, é um pouco distante.</t>
  </si>
  <si>
    <t>Fumaça. Poluição do ar</t>
  </si>
  <si>
    <t>Precisam levar para ponto de coleta.</t>
  </si>
  <si>
    <t>Seria legal pra incentivar as pessoas a preservar o meio ambiente.</t>
  </si>
  <si>
    <t>Geração de empregos, melhorias na região</t>
  </si>
  <si>
    <t>Ana Paula</t>
  </si>
  <si>
    <t>Acesso a mais serviços.</t>
  </si>
  <si>
    <t>Acesso a ônibus, poucos horários. Acessibilidade em geral.</t>
  </si>
  <si>
    <t>Associação de moradores de outras regiões.</t>
  </si>
  <si>
    <t>Fogo. Hoje em dia menos. Pasto queimando.</t>
  </si>
  <si>
    <t>Empresa de Saneamento, População Rural, Outro</t>
  </si>
  <si>
    <t>Famílias de pescadores cuidam do rio.</t>
  </si>
  <si>
    <t>Joga lixo no lugar certo.</t>
  </si>
  <si>
    <t>Seria bom.</t>
  </si>
  <si>
    <t>Elizete Ferreira</t>
  </si>
  <si>
    <t>Diarista</t>
  </si>
  <si>
    <t>Percepção geral</t>
  </si>
  <si>
    <t>Pouco acesso a serviços.</t>
  </si>
  <si>
    <t>Nenhum. Fumaça. Fogo no lixo. Problemas respiratórios.</t>
  </si>
  <si>
    <t>Rio, Nascentes</t>
  </si>
  <si>
    <t>Lodo estranho.</t>
  </si>
  <si>
    <t>As pessoas tem que se conscientizar para não poluir.</t>
  </si>
  <si>
    <t>Fabrício de Ataíde Rocha</t>
  </si>
  <si>
    <t>Bacharel em direito e diretor executivo da AAMOL</t>
  </si>
  <si>
    <t>Aumentou o número de empresas, mais empregos</t>
  </si>
  <si>
    <t>Acessibilidade. Transporte público, telefonia, internet, TV.</t>
  </si>
  <si>
    <t>Maior controle da poluição. Mas piorou o transporte de resíduos e materiais de mineração. Muita poeira, muito pó.</t>
  </si>
  <si>
    <t>AAMOL</t>
  </si>
  <si>
    <t>13 anos</t>
  </si>
  <si>
    <t>Adamag, também trabalha com disposição de resíduos. Santa Casa de Cachoeiro, agropecuária de subsistência.</t>
  </si>
  <si>
    <t>Área de pastagens, pouco preservado em alguns pontos, as nascentes estão secando.</t>
  </si>
  <si>
    <t>É horrível.</t>
  </si>
  <si>
    <t>Rio, Riacho, Nascentes</t>
  </si>
  <si>
    <t>População Rural, Agricultores e Pecuaristas, Outro</t>
  </si>
  <si>
    <t>Problema cultural de não cuidar da qualidade da água.</t>
  </si>
  <si>
    <t>É um movimento de todos.</t>
  </si>
  <si>
    <t>Importante. Essencial fazer o plano para conscientizar pessoas, educar pessoas, educar sobre a produção e conservação da água, quando chove.</t>
  </si>
  <si>
    <t>Poluição Sonora, Poluição do Ar, Poluição Ambiental, Redução das Áreas Verdes, Poluição dos Recursos Hídricos</t>
  </si>
  <si>
    <t>Educação, saúde, se a empresa se dispuser. Ensino técnico, creche, postos de saúde, programas sociais.</t>
  </si>
  <si>
    <t>Se nada for feito para melhorar o entorno.</t>
  </si>
  <si>
    <t>Todas as questões sociais e ambientais devem ser muito bem consideradas. Crescer com responsabilidade.</t>
  </si>
  <si>
    <t>Vanessa Soares</t>
  </si>
  <si>
    <t>8 a 10 pessoas</t>
  </si>
  <si>
    <t>Não tem nada</t>
  </si>
  <si>
    <t>Empresa de Saneamento</t>
  </si>
  <si>
    <t>Empresa de Saneamento, População Rural, População Urbana, Agricultores e Pecuaristas</t>
  </si>
  <si>
    <t>Maria Jose</t>
  </si>
  <si>
    <t>Plantação de tomate</t>
  </si>
  <si>
    <t>O rapaz da casa ao lado</t>
  </si>
  <si>
    <t>Ótima para criança</t>
  </si>
  <si>
    <t>Gerson Elias</t>
  </si>
  <si>
    <t>Operador de escavadeira hidraulica</t>
  </si>
  <si>
    <t>Falta agua</t>
  </si>
  <si>
    <t>AgroIndústrias</t>
  </si>
  <si>
    <t>Planta árvore</t>
  </si>
  <si>
    <t>Ajudaria muito</t>
  </si>
  <si>
    <t>Poluição dos Recursos Hídricos, Redução das Áreas Verdes, Poluição do Ar, Poluição Sonora, Poluição Ambiental</t>
  </si>
  <si>
    <t>Eles vão acabar.com.a água</t>
  </si>
  <si>
    <t>Maria da Penha Vicentino</t>
  </si>
  <si>
    <t>Muita coisa</t>
  </si>
  <si>
    <t>Muito bom</t>
  </si>
  <si>
    <t>Angela Maria Belo Ferreira</t>
  </si>
  <si>
    <t>Ônibus, escola, iluminação , esgoto</t>
  </si>
  <si>
    <t>Muito lixo na beira do rio</t>
  </si>
  <si>
    <t>Não jogar lixo</t>
  </si>
  <si>
    <t>Ótimo</t>
  </si>
  <si>
    <t>Poluição Ambiental, Poluição do Ar, Redução das Áreas Verdes</t>
  </si>
  <si>
    <t>Jesse de Paulo Baroni</t>
  </si>
  <si>
    <t>Produtor de leite</t>
  </si>
  <si>
    <t>Melhoras no trabalho</t>
  </si>
  <si>
    <t>Barulho poeira</t>
  </si>
  <si>
    <t>Juliano Fassarela</t>
  </si>
  <si>
    <t>Tem que melhorar</t>
  </si>
  <si>
    <t>Não identificou nenhum problema</t>
  </si>
  <si>
    <t>Pouca chuva</t>
  </si>
  <si>
    <t>Não desmatar próximo às nascentes</t>
  </si>
  <si>
    <t>Está há pouco tempo na região, alugou o terreno por 4 meses para plantar tomates</t>
  </si>
  <si>
    <t>Andressa Cance vicentini</t>
  </si>
  <si>
    <t>Melhorou a estrada, chegou a Internet</t>
  </si>
  <si>
    <t>Mais conforto pra todos</t>
  </si>
  <si>
    <t>Era a estrada mas melhorou</t>
  </si>
  <si>
    <t>Igreja e associação de moradores</t>
  </si>
  <si>
    <t>Só no restaurante, no restante da região não tem</t>
  </si>
  <si>
    <t>Poder Executivo Municipal, Empresa de Saneamento</t>
  </si>
  <si>
    <t>Produtores rurais</t>
  </si>
  <si>
    <t>Preservação da nascente</t>
  </si>
  <si>
    <t>Juliete da Paz</t>
  </si>
  <si>
    <t>Desempregada, já trabalhou em secretaria de escola</t>
  </si>
  <si>
    <t>Aqui não muda nada</t>
  </si>
  <si>
    <t>Era a estrada, melhorou um pouco mas ainda tem muita poeira</t>
  </si>
  <si>
    <t>39 anos</t>
  </si>
  <si>
    <t>Todo domingo</t>
  </si>
  <si>
    <t>Associação de moradores está desativada</t>
  </si>
  <si>
    <t>Melhorar o meio ambiente</t>
  </si>
  <si>
    <t>Rosana Rodrigues</t>
  </si>
  <si>
    <t>Pensionista</t>
  </si>
  <si>
    <t>Viúva</t>
  </si>
  <si>
    <t>Por causa da diabetes, cortei os dedos</t>
  </si>
  <si>
    <t>Mesma "bosta"</t>
  </si>
  <si>
    <t>Não. O ônibus da igreja vem buscar, mas não gosta de ir</t>
  </si>
  <si>
    <t>Queima de pneus na região</t>
  </si>
  <si>
    <t>Levam o pó, após queimar para a prefeitura recolher</t>
  </si>
  <si>
    <t>Aqui não vem ninguém</t>
  </si>
  <si>
    <t>Planta flores, não deixo água parada, tenho fossa tampada</t>
  </si>
  <si>
    <t>Pra corrigir algo de errado</t>
  </si>
  <si>
    <t>Lucineia Gonçalves</t>
  </si>
  <si>
    <t>Dificuldade financeira por conta da pandemia e fiquei com sequelas da covid</t>
  </si>
  <si>
    <t>Falta de transporte público</t>
  </si>
  <si>
    <t>Não tem coleta de lixo</t>
  </si>
  <si>
    <t>Tem igreja</t>
  </si>
  <si>
    <t>Falta de coleta de lixo</t>
  </si>
  <si>
    <t>Leva até o asfalto, onde passa o caminhão</t>
  </si>
  <si>
    <t>Marinha</t>
  </si>
  <si>
    <t>Cuido do meu espaço</t>
  </si>
  <si>
    <t>Ensinar as pessoas</t>
  </si>
  <si>
    <t>Seria bom pra gerar empregos</t>
  </si>
  <si>
    <t>Lucas Santana</t>
  </si>
  <si>
    <t>Prestador de serviços</t>
  </si>
  <si>
    <t>Pessoas mais unidas</t>
  </si>
  <si>
    <t>Lixo espalhado</t>
  </si>
  <si>
    <t>Jogado em terreno baldio</t>
  </si>
  <si>
    <t>População Rural, População Urbana, Poder Executivo Municipal, Executivo_estadual, Indústrias</t>
  </si>
  <si>
    <t>O Governo, A Comunidade, As Organizações Sociais</t>
  </si>
  <si>
    <t>Limpeza do mato</t>
  </si>
  <si>
    <t>Orientação pra destinação do lixo</t>
  </si>
  <si>
    <t>Angélica</t>
  </si>
  <si>
    <t>Morar na roça é mais tranquilo</t>
  </si>
  <si>
    <t>A poeira na estrada</t>
  </si>
  <si>
    <t>10 anos</t>
  </si>
  <si>
    <t>Lixo e poeira</t>
  </si>
  <si>
    <t>Cada um toma conta de sua propriedade</t>
  </si>
  <si>
    <t>Não adianta, pessoas muito idosas</t>
  </si>
  <si>
    <t>Maria da Paz</t>
  </si>
  <si>
    <t>Nenhum problema</t>
  </si>
  <si>
    <t>Queimado na propriedade</t>
  </si>
  <si>
    <t>População Rural, Agricultores e Pecuaristas, Comércios</t>
  </si>
  <si>
    <t>O Governo, A Iniciativa Privada</t>
  </si>
  <si>
    <t>Aluísio Tofano</t>
  </si>
  <si>
    <t>População Rural, Agricultores e Pecuaristas, População Urbana</t>
  </si>
  <si>
    <t>Maria José da Silva</t>
  </si>
  <si>
    <t>Não Escolarizada</t>
  </si>
  <si>
    <t>Poeira e poluição sonora</t>
  </si>
  <si>
    <t>Poluição Ambiental, Poluição Sonora, Poluição dos Recursos Hídricos</t>
  </si>
  <si>
    <t>Terá mais problemas ambientais, poluição sonora e da nascente.</t>
  </si>
  <si>
    <t>Diminui os barulhos das explosões e contribuir com alguma ajuda para os moradores.</t>
  </si>
  <si>
    <t>Valmir Silva Pereira</t>
  </si>
  <si>
    <t>Preto</t>
  </si>
  <si>
    <t>Poeira do asfalto mal feito</t>
  </si>
  <si>
    <t>Asfalto mal feito e poeira</t>
  </si>
  <si>
    <t>Leva para o começo da cidade, para ser recolhido pela Prefeitura.</t>
  </si>
  <si>
    <t>População Rural, Agricultores e Pecuaristas, População Urbana, AgroIndústrias</t>
  </si>
  <si>
    <t>Poluição Ambiental, Poluição Sonora e Poluição do Ar</t>
  </si>
  <si>
    <t>Marilene Pereira dos Santos</t>
  </si>
  <si>
    <t>Aposentado, faz bicos</t>
  </si>
  <si>
    <t>Poeira e falta de ônibus</t>
  </si>
  <si>
    <t>Poeira e falta de transporte público</t>
  </si>
  <si>
    <t>Mudaria bastante</t>
  </si>
  <si>
    <t>Sérgio Mariano</t>
  </si>
  <si>
    <t>Professor e administrador</t>
  </si>
  <si>
    <t>Gerente bancária</t>
  </si>
  <si>
    <t>Estabilidade financeira diminuiu</t>
  </si>
  <si>
    <t>Falta de emprego e problema social</t>
  </si>
  <si>
    <t>Cooperativa de Criadores de Peixes</t>
  </si>
  <si>
    <t>5 anos</t>
  </si>
  <si>
    <t>6 vezes por mês</t>
  </si>
  <si>
    <t>Falat de lazer</t>
  </si>
  <si>
    <t>População rural, População urbana; Agricultores e Pecuaristas; Empresa de saneamento; Executivo Municipal e Estadual.</t>
  </si>
  <si>
    <t>População Rural, População Urbana; Agricultores e Pecuaristas; Empresa de Saneamento; Poder Executivo Municipal; Poder Executivo Estadual</t>
  </si>
  <si>
    <t>As Organizações Sociais, O Governo</t>
  </si>
  <si>
    <t>Preservação da floresta</t>
  </si>
  <si>
    <t>Será bem-vinda</t>
  </si>
  <si>
    <t>Máximo</t>
  </si>
  <si>
    <t>Mínimo</t>
  </si>
  <si>
    <t>De 18 a 30 anos de idade</t>
  </si>
  <si>
    <t>Menos de 18 anos de idade</t>
  </si>
  <si>
    <t>De 31 a 50 anos de idade</t>
  </si>
  <si>
    <t>Mais de 50 anos de idade</t>
  </si>
  <si>
    <t>Total</t>
  </si>
  <si>
    <t>Casado(a)</t>
  </si>
  <si>
    <t>Solteiro(a)</t>
  </si>
  <si>
    <t>Divorciado(a)</t>
  </si>
  <si>
    <t>Somente 1 filho</t>
  </si>
  <si>
    <t>De 2 a 4 filhos</t>
  </si>
  <si>
    <t>De 5 a 8 filhos</t>
  </si>
  <si>
    <t>9 ou mais filhos</t>
  </si>
  <si>
    <t>Não tem filhos</t>
  </si>
  <si>
    <t>Gênero Zona Urbana</t>
  </si>
  <si>
    <t>Idade Zona Urbana</t>
  </si>
  <si>
    <t>Cor ou raça Zona Urbana</t>
  </si>
  <si>
    <t>Estado civil Zona Urbana</t>
  </si>
  <si>
    <t>Quantidade Filhos Zona Urbana</t>
  </si>
  <si>
    <t>Tempo no município Zona Urbana</t>
  </si>
  <si>
    <t>Escolaridade Zona Urbana</t>
  </si>
  <si>
    <t>Não Escolarizado</t>
  </si>
  <si>
    <t>Renda Zona Urbana</t>
  </si>
  <si>
    <t>Não respondeu</t>
  </si>
  <si>
    <t>Renda Zona Rural</t>
  </si>
  <si>
    <t>Tipo e situação residência</t>
  </si>
  <si>
    <t>Casa Própria</t>
  </si>
  <si>
    <t>Casa Alugada</t>
  </si>
  <si>
    <t>Casa Cedida</t>
  </si>
  <si>
    <t>Apartamento Próprio</t>
  </si>
  <si>
    <t>Apartamento Alugado</t>
  </si>
  <si>
    <t>Maior bem-estar social</t>
  </si>
  <si>
    <t>Benfeitorias</t>
  </si>
  <si>
    <t>Adquiriu independência financeira</t>
  </si>
  <si>
    <t>Começou a trabalhar</t>
  </si>
  <si>
    <t>Abriu o próprio negócio</t>
  </si>
  <si>
    <t>Mais acesso a serviços e transporte</t>
  </si>
  <si>
    <t>Aumentaram muito</t>
  </si>
  <si>
    <t>Reduziram muito</t>
  </si>
  <si>
    <t>Igreja, raramente</t>
  </si>
  <si>
    <t>Projeto social da igreja</t>
  </si>
  <si>
    <t>Sim, casa verde e serviço de acolhimento infantil e Apae</t>
  </si>
  <si>
    <t>Sim. Escola de Handball</t>
  </si>
  <si>
    <t>Igreja Pentecostes Jesus Reina a Paz</t>
  </si>
  <si>
    <t>Associação de Moradores de Alto União</t>
  </si>
  <si>
    <t>Igreja Deus é Amor</t>
  </si>
  <si>
    <t>Igreja Batista</t>
  </si>
  <si>
    <t>Membro da Assembleia de Deus</t>
  </si>
  <si>
    <t>Membro de Igreja</t>
  </si>
  <si>
    <t>2 - Pouco Importante</t>
  </si>
  <si>
    <t>1 - Nada Importante</t>
  </si>
  <si>
    <t>3 - Importante</t>
  </si>
  <si>
    <t>4 - Muito Importante</t>
  </si>
  <si>
    <t>5 - Extremamente importante</t>
  </si>
  <si>
    <t>Escolaridade Zona Rural</t>
  </si>
  <si>
    <t>Não sabe/não respondeu</t>
  </si>
  <si>
    <t>Não há</t>
  </si>
  <si>
    <t>Péssimo</t>
  </si>
  <si>
    <t>Mediano</t>
  </si>
  <si>
    <t>Cultivos</t>
  </si>
  <si>
    <t>Parques com áreas verdes</t>
  </si>
  <si>
    <t>Comércios</t>
  </si>
  <si>
    <t>Redução do consumo de água</t>
  </si>
  <si>
    <t>4 - Impactar muito</t>
  </si>
  <si>
    <t>3 - Impactar bastante</t>
  </si>
  <si>
    <t>2 - Impactar pouco</t>
  </si>
  <si>
    <t>1 - Não vão impactar</t>
  </si>
  <si>
    <t>5 - Impactar severamente</t>
  </si>
  <si>
    <t>Tempo no bairro Zona Urbana</t>
  </si>
  <si>
    <t>Romilsom da Silva</t>
  </si>
  <si>
    <t>Hyago Souza</t>
  </si>
  <si>
    <t>Joelson Costa do Nascimento</t>
  </si>
  <si>
    <t>Pessoas na residência Zona Urbana</t>
  </si>
  <si>
    <t>Turistas e Lazer</t>
  </si>
  <si>
    <t>Agroindústrias</t>
  </si>
  <si>
    <t>População Rural, Agricultores e Pecuaristas, População Urbana, Comercios, Indústrias, AgroIndústrias, Turistas e Lazer, Empresa de saneamento, Poder Executivo Municipal, Poder Executivo Estadual</t>
  </si>
  <si>
    <t>Poder Executivo Estadual, Poder Executivo Municipal, Empresa de saneamento, Turistas e Lazer, AgroIndústrias, Indústrias, População Urbana, Agricultores e Pecuaristas, População Rural, Comercios</t>
  </si>
  <si>
    <t>Indústrias, Poder Executivo Municipal, Turistas e Lazer</t>
  </si>
  <si>
    <t>Poder Executivo Estadual, Poder Executivo Municipal, Empresa de saneamento, Turistas e Lazer, AgroIndústrias, Indústrias, Comercios, População Urbana, Agricultores e Pecuaristas, População Rural</t>
  </si>
  <si>
    <t>Poder Executivo Municipal, Empresa de saneamento, Turistas e Lazer, AgroIndústrias, Indústrias, Comercios, População Urbana, Agricultores e Pecuaristas, População Rural, Poder Executivo Estadual</t>
  </si>
  <si>
    <t>População Rural, Agricultores e Pecuaristas, População Urbana, Comercios, Indústrias, AgroIndústrias, Turistas e Lazer, Empresa de saneamento, Poder Executivo Estadual, Poder Executivo Municipal</t>
  </si>
  <si>
    <t>Você tem alguma atitude que considera uma contribuição para a preservação do meio ambiente?</t>
  </si>
  <si>
    <t>Sua atitude p/ preservar o ambiente</t>
  </si>
  <si>
    <t>Cuidado com a natureza</t>
  </si>
  <si>
    <t>Planta árvores</t>
  </si>
  <si>
    <t>Limpeza das ruas</t>
  </si>
  <si>
    <t>Não polui</t>
  </si>
  <si>
    <t>Ajuda no bem-estar animal</t>
  </si>
  <si>
    <t>Denuncia danos ambientais</t>
  </si>
  <si>
    <t>Coloca o lixo na hora da coleta</t>
  </si>
  <si>
    <t>Não joga esgoto no córrego</t>
  </si>
  <si>
    <t>Disposição adequada do lixo</t>
  </si>
  <si>
    <t>Separação do lixo reciclável</t>
  </si>
  <si>
    <t>Outras atitudes</t>
  </si>
  <si>
    <t>Para você, qual seria a principal utilidade de um Plano de Educação Ambiental para a sua região?</t>
  </si>
  <si>
    <t>Conservação da biodiversidade</t>
  </si>
  <si>
    <t>Contribuir para a Educação em geral</t>
  </si>
  <si>
    <t>Projetos em escolas</t>
  </si>
  <si>
    <t>Nenhuma utilidade</t>
  </si>
  <si>
    <t>Aprender a cuidar da natureza</t>
  </si>
  <si>
    <t>Reduzir a poluição do rio</t>
  </si>
  <si>
    <t>Diminuir desmatamento</t>
  </si>
  <si>
    <t>Diminuir poluição</t>
  </si>
  <si>
    <t>Preservar o ambiente e a natureza</t>
  </si>
  <si>
    <t>Seria bom/útil para a população</t>
  </si>
  <si>
    <t>Melhorar a vida da população</t>
  </si>
  <si>
    <t>Turismo</t>
  </si>
  <si>
    <t>Impor o cumprimento das leis</t>
  </si>
  <si>
    <t>Plantar água</t>
  </si>
  <si>
    <t>Reciclagem de resíduos sólidos</t>
  </si>
  <si>
    <t>Reduzir as queimadas</t>
  </si>
  <si>
    <t>Ensinar crianças e jovens sobre o ambiente</t>
  </si>
  <si>
    <t>Técnica em Enfermagem</t>
  </si>
  <si>
    <t>Aposentado(a)</t>
  </si>
  <si>
    <t>Desempregado(a)</t>
  </si>
  <si>
    <t>Não trabalha fora</t>
  </si>
  <si>
    <t>Dona de Casa/Do Lar</t>
  </si>
  <si>
    <t>Não respondeu/não se aplica</t>
  </si>
  <si>
    <t>Operador de Máquina</t>
  </si>
  <si>
    <t>Entregador/motoboy</t>
  </si>
  <si>
    <t>Trabalhador do setor de Mármore e Granito</t>
  </si>
  <si>
    <t>Empreendedor(a)</t>
  </si>
  <si>
    <t>Comerciante/Vendedor(a)</t>
  </si>
  <si>
    <t>Atendente/Balconista</t>
  </si>
  <si>
    <t>Empregada Doméstica/Faxineira</t>
  </si>
  <si>
    <t>Funcionário Público</t>
  </si>
  <si>
    <t>Barbeiro/Cabeleireiro(a)</t>
  </si>
  <si>
    <t>Cozinheira/Ajudante de Cozinha</t>
  </si>
  <si>
    <t>Pedreiro/Ajudante de Pedreiro</t>
  </si>
  <si>
    <t>Enfermeira/Técnica em Enfermagem</t>
  </si>
  <si>
    <t>Motorista/Caminhoneiro</t>
  </si>
  <si>
    <t>Outra ocupação</t>
  </si>
  <si>
    <t>Cuidadora de Criança/Idoso</t>
  </si>
  <si>
    <t>Falta oportunidade/emprego</t>
  </si>
  <si>
    <t>Falta assistência da Prefeitura</t>
  </si>
  <si>
    <t>Falta segurança e lazer</t>
  </si>
  <si>
    <t>Mais investimento em saúde e educação</t>
  </si>
  <si>
    <t>Altas nos preços</t>
  </si>
  <si>
    <t>Mudança na política</t>
  </si>
  <si>
    <t>Presença de Indústrias</t>
  </si>
  <si>
    <t>Pandemia</t>
  </si>
  <si>
    <t>Pavimentação das vias</t>
  </si>
  <si>
    <t>Alcançou objetivos pessoais</t>
  </si>
  <si>
    <t>Falta investimento financeiro na cidade</t>
  </si>
  <si>
    <t>Problemas pessoais</t>
  </si>
  <si>
    <t>Melhoria no trabalho</t>
  </si>
  <si>
    <t>Baixo ressarcimento financeiro</t>
  </si>
  <si>
    <t>Saúde pública precária</t>
  </si>
  <si>
    <t>Piora na situação financeira da região</t>
  </si>
  <si>
    <t>Menor custo de vida</t>
  </si>
  <si>
    <t>Falta acesso ao bairro e transporte público</t>
  </si>
  <si>
    <t>Mais modernidade e praticidade</t>
  </si>
  <si>
    <t>Mais acesso a serviços públicos</t>
  </si>
  <si>
    <t>Falta investimento público</t>
  </si>
  <si>
    <t>Vida mais tranquila</t>
  </si>
  <si>
    <t>Melhorias na infraestrutura</t>
  </si>
  <si>
    <t>Melhorias no bairro</t>
  </si>
  <si>
    <t>População muito carente</t>
  </si>
  <si>
    <t>Conflitos sociais</t>
  </si>
  <si>
    <t>Mais áreas verdes</t>
  </si>
  <si>
    <t>Mudança da percepção financeira</t>
  </si>
  <si>
    <t>Melhores condições de vida</t>
  </si>
  <si>
    <t>Comércios fecharam</t>
  </si>
  <si>
    <t>Falta respeito mútuo</t>
  </si>
  <si>
    <t>Mais assistência do governo</t>
  </si>
  <si>
    <t>Crescimento econômico da cidade</t>
  </si>
  <si>
    <t>Violência e tráfico de drogas</t>
  </si>
  <si>
    <t>Mais acesso a comércios e transporte</t>
  </si>
  <si>
    <t>Muitas pessoas com saúde precária</t>
  </si>
  <si>
    <t>Meio ambiente degradado</t>
  </si>
  <si>
    <t>Impacto das empresas de mineração</t>
  </si>
  <si>
    <t>Poluição em geral</t>
  </si>
  <si>
    <t>Muito trânsito</t>
  </si>
  <si>
    <t>Educação precária</t>
  </si>
  <si>
    <t>Falta serviços públicos em geral</t>
  </si>
  <si>
    <t>Falta segurança</t>
  </si>
  <si>
    <t>Serviços de saúde pública precários</t>
  </si>
  <si>
    <t>Falta acesso a comércios</t>
  </si>
  <si>
    <t>Faltam áreas de lazer</t>
  </si>
  <si>
    <t>Vias não pavimentadas</t>
  </si>
  <si>
    <t>Falta manutenção das vias de acesso</t>
  </si>
  <si>
    <t>Transporte público insuficiente</t>
  </si>
  <si>
    <t>Descaso do poder público</t>
  </si>
  <si>
    <t>Falta saneamento básico</t>
  </si>
  <si>
    <t>Violência e criminalidade</t>
  </si>
  <si>
    <t>Loteamento de áreas inadequadas</t>
  </si>
  <si>
    <t>Pessoas que não têm consciência</t>
  </si>
  <si>
    <t>Falta assistência social</t>
  </si>
  <si>
    <t>Aterros próximo ao córrego</t>
  </si>
  <si>
    <t>Falta segurança pública</t>
  </si>
  <si>
    <t>Outros problemas ambientais</t>
  </si>
  <si>
    <t>Não há problema</t>
  </si>
  <si>
    <t>Outros problemas</t>
  </si>
  <si>
    <t>Pessoas menos conscientes</t>
  </si>
  <si>
    <t>Corte de gastos nas empresas</t>
  </si>
  <si>
    <t>Empresas negligenciam a área ambiental</t>
  </si>
  <si>
    <t>Qualidade do ar</t>
  </si>
  <si>
    <t>Maior cuidado por parte das empresas</t>
  </si>
  <si>
    <t>Falta gestão publica</t>
  </si>
  <si>
    <t>Infraestrutura inadequada</t>
  </si>
  <si>
    <t>Cessou a poluição do lago</t>
  </si>
  <si>
    <t>Desmatamento para loteamento</t>
  </si>
  <si>
    <t>Redução da poluição do ar</t>
  </si>
  <si>
    <t>Lei de crimes ambientais</t>
  </si>
  <si>
    <t>Aumento das Indústrias</t>
  </si>
  <si>
    <t>Aumento da poluição em geral</t>
  </si>
  <si>
    <t>Mais áreas degradadas</t>
  </si>
  <si>
    <t>Mais pastagens</t>
  </si>
  <si>
    <t>Redução da criminalidade</t>
  </si>
  <si>
    <t>Mais segurança pública</t>
  </si>
  <si>
    <t>Pessoas mais conscientes</t>
  </si>
  <si>
    <t>Fiscalização por parte do poder público</t>
  </si>
  <si>
    <t>Mais violência e criminalidade</t>
  </si>
  <si>
    <t>Conselho Escolar</t>
  </si>
  <si>
    <t>Igreja Assembleia de Deus</t>
  </si>
  <si>
    <t>Escola de Handebol</t>
  </si>
  <si>
    <t>Projeto Social da Igreja</t>
  </si>
  <si>
    <t>Casa Verde</t>
  </si>
  <si>
    <t>Serviço de Acolhimento Infantil</t>
  </si>
  <si>
    <t>APAE</t>
  </si>
  <si>
    <t>Organizações sociais</t>
  </si>
  <si>
    <t>INCAPER</t>
  </si>
  <si>
    <t>Outras Igrejas</t>
  </si>
  <si>
    <t>Associação que tem atividades para crianças</t>
  </si>
  <si>
    <t>Outras organizações</t>
  </si>
  <si>
    <t>Horta Comunitária</t>
  </si>
  <si>
    <t>CRJ - Centro de Referência da Juventude</t>
  </si>
  <si>
    <t>Trânsito</t>
  </si>
  <si>
    <t>Poda das árvores</t>
  </si>
  <si>
    <t>Lixo em locais indevidos</t>
  </si>
  <si>
    <t>Poluição sonora</t>
  </si>
  <si>
    <t>Falta limpeza</t>
  </si>
  <si>
    <t>Loteamento irregular</t>
  </si>
  <si>
    <t>Poluição da água</t>
  </si>
  <si>
    <t>Alagamento quando chove</t>
  </si>
  <si>
    <t>Descaso público</t>
  </si>
  <si>
    <t>Impactos da mineração</t>
  </si>
  <si>
    <t>Resíduos industriais</t>
  </si>
  <si>
    <t>Mudanças na situação atual</t>
  </si>
  <si>
    <t>Mais recursos financeiros para o município</t>
  </si>
  <si>
    <t>Melhor infraestrutura</t>
  </si>
  <si>
    <t>Benefícios para o meio ambiente</t>
  </si>
  <si>
    <t>Coisas boas para a cidade</t>
  </si>
  <si>
    <t>Mais renda para a comunidade</t>
  </si>
  <si>
    <t>Melhorar serviços públicos</t>
  </si>
  <si>
    <t>Danos à saúde da população</t>
  </si>
  <si>
    <t>Mais desmatamento</t>
  </si>
  <si>
    <t>Desastres naturais</t>
  </si>
  <si>
    <t>Muitos impactos ambientais</t>
  </si>
  <si>
    <t>Aumento do tráfego de veículos pesados</t>
  </si>
  <si>
    <t>Alguns comentários sobre o empreendimento CBE e sua ampliação</t>
  </si>
  <si>
    <t>Outra utilidade</t>
  </si>
  <si>
    <t>Aumir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</si>
</sst>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5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quotePrefix="1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quotePrefix="1" applyFill="1"/>
    <xf numFmtId="0" fontId="0" fillId="0" borderId="0" xfId="0" applyFill="1"/>
    <xf numFmtId="0" fontId="0" fillId="0" borderId="0" xfId="0" applyFill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32222222222225E-2"/>
          <c:y val="0.16245370370370371"/>
          <c:w val="0.60736472222222226"/>
          <c:h val="0.7456481481481481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4.5271111111111109E-2"/>
                  <c:y val="-0.1516611111111111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4-4DAC-899C-2EEF4CAE9407}"/>
                </c:ext>
              </c:extLst>
            </c:dLbl>
            <c:dLbl>
              <c:idx val="1"/>
              <c:layout>
                <c:manualLayout>
                  <c:x val="6.0652777777777778E-2"/>
                  <c:y val="-0.29277222222222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4-4DAC-899C-2EEF4CAE94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'Gênero Idade Cor'!$C$2:$C$3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'Gênero Idade Cor'!$D$2:$D$3</c:f>
              <c:numCache>
                <c:formatCode>General</c:formatCode>
                <c:ptCount val="2"/>
                <c:pt idx="0">
                  <c:v>60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F-427B-9EDE-C91CCDD89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656555555555537"/>
          <c:y val="0.39367916666666675"/>
          <c:w val="0.20757333333333333"/>
          <c:h val="0.2126416666666666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793333333333339E-2"/>
          <c:y val="8.6018518518518522E-2"/>
          <c:w val="0.53085777777777776"/>
          <c:h val="0.8338425925925927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6874333333333341"/>
                  <c:y val="0.116872685185185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E6-40CC-BC1B-5F2DED5096E0}"/>
                </c:ext>
              </c:extLst>
            </c:dLbl>
            <c:dLbl>
              <c:idx val="1"/>
              <c:layout>
                <c:manualLayout>
                  <c:x val="2.1847222222222223E-2"/>
                  <c:y val="-3.77143518518518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E6-40CC-BC1B-5F2DED5096E0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E6-40CC-BC1B-5F2DED5096E0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E6-40CC-BC1B-5F2DED5096E0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E6-40CC-BC1B-5F2DED5096E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'Tipo e situação residência'!$F$2:$F$6</c:f>
              <c:strCache>
                <c:ptCount val="5"/>
                <c:pt idx="0">
                  <c:v>Casa Própria</c:v>
                </c:pt>
                <c:pt idx="1">
                  <c:v>Casa Alugada</c:v>
                </c:pt>
                <c:pt idx="2">
                  <c:v>Casa Cedida</c:v>
                </c:pt>
                <c:pt idx="3">
                  <c:v>Apartamento Próprio</c:v>
                </c:pt>
                <c:pt idx="4">
                  <c:v>Apartamento Alugado</c:v>
                </c:pt>
              </c:strCache>
            </c:strRef>
          </c:cat>
          <c:val>
            <c:numRef>
              <c:f>'Tipo e situação residência'!$G$2:$G$6</c:f>
              <c:numCache>
                <c:formatCode>General</c:formatCode>
                <c:ptCount val="5"/>
                <c:pt idx="0">
                  <c:v>90</c:v>
                </c:pt>
                <c:pt idx="1">
                  <c:v>23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E6-40CC-BC1B-5F2DED5096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3492916666666666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37664041994753"/>
          <c:y val="5.0925925925925923E-2"/>
          <c:w val="0.67973447069116355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e situação residência'!$F$9:$F$13</c:f>
              <c:strCache>
                <c:ptCount val="5"/>
                <c:pt idx="0">
                  <c:v>Apartamento Alugado</c:v>
                </c:pt>
                <c:pt idx="1">
                  <c:v>Apartamento Próprio</c:v>
                </c:pt>
                <c:pt idx="2">
                  <c:v>Casa Cedida</c:v>
                </c:pt>
                <c:pt idx="3">
                  <c:v>Casa Alugada</c:v>
                </c:pt>
                <c:pt idx="4">
                  <c:v>Casa Própria</c:v>
                </c:pt>
              </c:strCache>
            </c:strRef>
          </c:cat>
          <c:val>
            <c:numRef>
              <c:f>'Tipo e situação residência'!$G$9:$G$13</c:f>
              <c:numCache>
                <c:formatCode>0.0%</c:formatCode>
                <c:ptCount val="5"/>
                <c:pt idx="0">
                  <c:v>4.8387096774193547E-2</c:v>
                </c:pt>
                <c:pt idx="1">
                  <c:v>2.4193548387096774E-2</c:v>
                </c:pt>
                <c:pt idx="2">
                  <c:v>1.6129032258064516E-2</c:v>
                </c:pt>
                <c:pt idx="3">
                  <c:v>0.18548387096774194</c:v>
                </c:pt>
                <c:pt idx="4">
                  <c:v>0.72580645161290325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1-4B45-AE9B-F8B8D24F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49103"/>
        <c:axId val="1696321631"/>
      </c:barChart>
      <c:catAx>
        <c:axId val="22349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96321631"/>
        <c:crosses val="autoZero"/>
        <c:auto val="1"/>
        <c:lblAlgn val="ctr"/>
        <c:lblOffset val="100"/>
        <c:noMultiLvlLbl val="0"/>
      </c:catAx>
      <c:valAx>
        <c:axId val="1696321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234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793333333333339E-2"/>
          <c:y val="8.6018518518518522E-2"/>
          <c:w val="0.53085777777777776"/>
          <c:h val="0.8338425925925927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4655555555556202E-3"/>
                  <c:y val="-7.47682724407392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FA-4B3D-8FC5-47A411F4A1B2}"/>
                </c:ext>
              </c:extLst>
            </c:dLbl>
            <c:dLbl>
              <c:idx val="1"/>
              <c:layout>
                <c:manualLayout>
                  <c:x val="-8.7513888888888891E-2"/>
                  <c:y val="8.66353344896397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A-4B3D-8FC5-47A411F4A1B2}"/>
                </c:ext>
              </c:extLst>
            </c:dLbl>
            <c:dLbl>
              <c:idx val="2"/>
              <c:layout>
                <c:manualLayout>
                  <c:x val="6.7027777777777783E-2"/>
                  <c:y val="-0.103574292694753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FA-4B3D-8FC5-47A411F4A1B2}"/>
                </c:ext>
              </c:extLst>
            </c:dLbl>
            <c:dLbl>
              <c:idx val="3"/>
              <c:layout>
                <c:manualLayout>
                  <c:x val="4.1086111111110785E-3"/>
                  <c:y val="-4.38897592271396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A-4B3D-8FC5-47A411F4A1B2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FA-4B3D-8FC5-47A411F4A1B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'Pessoas na residência'!$C$2:$C$5</c:f>
              <c:strCache>
                <c:ptCount val="4"/>
                <c:pt idx="0">
                  <c:v>1 pessoa</c:v>
                </c:pt>
                <c:pt idx="1">
                  <c:v>2 ou 3 pessoas</c:v>
                </c:pt>
                <c:pt idx="2">
                  <c:v>4 a 6 pessoas</c:v>
                </c:pt>
                <c:pt idx="3">
                  <c:v>6 a 8 pessoas</c:v>
                </c:pt>
              </c:strCache>
            </c:strRef>
          </c:cat>
          <c:val>
            <c:numRef>
              <c:f>'Pessoas na residência'!$D$2:$D$5</c:f>
              <c:numCache>
                <c:formatCode>General</c:formatCode>
                <c:ptCount val="4"/>
                <c:pt idx="0">
                  <c:v>12</c:v>
                </c:pt>
                <c:pt idx="1">
                  <c:v>74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FA-4B3D-8FC5-47A411F4A1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3492916666666666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4007936507937"/>
          <c:y val="5.0925925925925923E-2"/>
          <c:w val="0.7351710317460317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'Pessoas na residência'!$C$8:$C$11</c:f>
              <c:strCache>
                <c:ptCount val="4"/>
                <c:pt idx="0">
                  <c:v>6 a 8 pessoas</c:v>
                </c:pt>
                <c:pt idx="1">
                  <c:v>4 a 6 pessoas</c:v>
                </c:pt>
                <c:pt idx="2">
                  <c:v>2 ou 3 pessoas</c:v>
                </c:pt>
                <c:pt idx="3">
                  <c:v>1 pessoa</c:v>
                </c:pt>
              </c:strCache>
            </c:strRef>
          </c:cat>
          <c:val>
            <c:numRef>
              <c:f>'Pessoas na residência'!$D$8:$D$11</c:f>
              <c:numCache>
                <c:formatCode>0.0%</c:formatCode>
                <c:ptCount val="4"/>
                <c:pt idx="0">
                  <c:v>8.0645161290322578E-3</c:v>
                </c:pt>
                <c:pt idx="1">
                  <c:v>0.29838709677419356</c:v>
                </c:pt>
                <c:pt idx="2">
                  <c:v>0.59677419354838712</c:v>
                </c:pt>
                <c:pt idx="3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363-A919-20B24A47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49103"/>
        <c:axId val="1696321631"/>
      </c:barChart>
      <c:catAx>
        <c:axId val="22349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96321631"/>
        <c:crosses val="autoZero"/>
        <c:auto val="1"/>
        <c:lblAlgn val="ctr"/>
        <c:lblOffset val="100"/>
        <c:noMultiLvlLbl val="0"/>
      </c:catAx>
      <c:valAx>
        <c:axId val="1696321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234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'Pessoas na residência'!$P$10</c:f>
              <c:strCache>
                <c:ptCount val="1"/>
                <c:pt idx="0">
                  <c:v>Zona Urbana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'Pessoas na residência'!$O$11:$O$16</c:f>
              <c:strCache>
                <c:ptCount val="6"/>
                <c:pt idx="0">
                  <c:v>1 pessoa</c:v>
                </c:pt>
                <c:pt idx="1">
                  <c:v>2 ou 3 pessoas</c:v>
                </c:pt>
                <c:pt idx="2">
                  <c:v>4 a 6 pessoas</c:v>
                </c:pt>
                <c:pt idx="3">
                  <c:v>6 a 8 pessoas</c:v>
                </c:pt>
                <c:pt idx="4">
                  <c:v>8 a 10 pessoas</c:v>
                </c:pt>
                <c:pt idx="5">
                  <c:v>Mais de 11 pessoas</c:v>
                </c:pt>
              </c:strCache>
            </c:strRef>
          </c:cat>
          <c:val>
            <c:numRef>
              <c:f>'Pessoas na residência'!$P$11:$P$16</c:f>
              <c:numCache>
                <c:formatCode>0.0%</c:formatCode>
                <c:ptCount val="6"/>
                <c:pt idx="0">
                  <c:v>9.6774193548387094E-2</c:v>
                </c:pt>
                <c:pt idx="1">
                  <c:v>0.59677419354838712</c:v>
                </c:pt>
                <c:pt idx="2">
                  <c:v>0.29838709677419356</c:v>
                </c:pt>
                <c:pt idx="3">
                  <c:v>8.0645161290322578E-3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2-443E-9DB5-2513E34888C1}"/>
            </c:ext>
          </c:extLst>
        </c:ser>
        <c:ser>
          <c:idx val="1"/>
          <c:order val="1"/>
          <c:tx>
            <c:strRef>
              <c:f>'Pessoas na residência'!$Q$10</c:f>
              <c:strCache>
                <c:ptCount val="1"/>
                <c:pt idx="0">
                  <c:v>Zona 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'Pessoas na residência'!$O$11:$O$16</c:f>
              <c:strCache>
                <c:ptCount val="6"/>
                <c:pt idx="0">
                  <c:v>1 pessoa</c:v>
                </c:pt>
                <c:pt idx="1">
                  <c:v>2 ou 3 pessoas</c:v>
                </c:pt>
                <c:pt idx="2">
                  <c:v>4 a 6 pessoas</c:v>
                </c:pt>
                <c:pt idx="3">
                  <c:v>6 a 8 pessoas</c:v>
                </c:pt>
                <c:pt idx="4">
                  <c:v>8 a 10 pessoas</c:v>
                </c:pt>
                <c:pt idx="5">
                  <c:v>Mais de 11 pessoas</c:v>
                </c:pt>
              </c:strCache>
            </c:strRef>
          </c:cat>
          <c:val>
            <c:numRef>
              <c:f>'Pessoas na residência'!$Q$11:$Q$16</c:f>
              <c:numCache>
                <c:formatCode>0.0%</c:formatCode>
                <c:ptCount val="6"/>
                <c:pt idx="0">
                  <c:v>0.1111111111111111</c:v>
                </c:pt>
                <c:pt idx="1">
                  <c:v>0.44444444444444442</c:v>
                </c:pt>
                <c:pt idx="2">
                  <c:v>0.3611111111111111</c:v>
                </c:pt>
                <c:pt idx="3">
                  <c:v>0</c:v>
                </c:pt>
                <c:pt idx="4">
                  <c:v>5.5555555555555552E-2</c:v>
                </c:pt>
                <c:pt idx="5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2-443E-9DB5-2513E3488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037247"/>
        <c:axId val="24088847"/>
      </c:barChart>
      <c:catAx>
        <c:axId val="5803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4088847"/>
        <c:crosses val="autoZero"/>
        <c:auto val="1"/>
        <c:lblAlgn val="ctr"/>
        <c:lblOffset val="100"/>
        <c:noMultiLvlLbl val="0"/>
      </c:catAx>
      <c:valAx>
        <c:axId val="2408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03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sua ocupação, trabalho ou profissão?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Ocupação!$E$2:$E$21</c:f>
              <c:strCache>
                <c:ptCount val="20"/>
                <c:pt idx="0">
                  <c:v>Outra ocupação</c:v>
                </c:pt>
                <c:pt idx="1">
                  <c:v>Não respondeu</c:v>
                </c:pt>
                <c:pt idx="2">
                  <c:v>Desempregado(a)</c:v>
                </c:pt>
                <c:pt idx="3">
                  <c:v>Trabalhador do setor de Mármore e Granito</c:v>
                </c:pt>
                <c:pt idx="4">
                  <c:v>Motorista/Caminhoneiro</c:v>
                </c:pt>
                <c:pt idx="5">
                  <c:v>Enfermeira/Técnica em Enfermagem</c:v>
                </c:pt>
                <c:pt idx="6">
                  <c:v>Empreendedor(a)</c:v>
                </c:pt>
                <c:pt idx="7">
                  <c:v>Cozinheira/Ajudante de Cozinha</c:v>
                </c:pt>
                <c:pt idx="8">
                  <c:v>Funcionário Público</c:v>
                </c:pt>
                <c:pt idx="9">
                  <c:v>Estudante</c:v>
                </c:pt>
                <c:pt idx="10">
                  <c:v>Cuidadora de Criança/Idoso</c:v>
                </c:pt>
                <c:pt idx="11">
                  <c:v>Barbeiro/Cabeleireiro(a)</c:v>
                </c:pt>
                <c:pt idx="12">
                  <c:v>Pedreiro/Ajudante de Pedreiro</c:v>
                </c:pt>
                <c:pt idx="13">
                  <c:v>Empregada Doméstica/Faxineira</c:v>
                </c:pt>
                <c:pt idx="14">
                  <c:v>Entregador/motoboy</c:v>
                </c:pt>
                <c:pt idx="15">
                  <c:v>Atendente/Balconista</c:v>
                </c:pt>
                <c:pt idx="16">
                  <c:v>Não trabalha fora</c:v>
                </c:pt>
                <c:pt idx="17">
                  <c:v>Dona de Casa/Do Lar</c:v>
                </c:pt>
                <c:pt idx="18">
                  <c:v>Aposentado(a)</c:v>
                </c:pt>
                <c:pt idx="19">
                  <c:v>Comerciante/Vendedor(a)</c:v>
                </c:pt>
              </c:strCache>
            </c:strRef>
          </c:cat>
          <c:val>
            <c:numRef>
              <c:f>Ocupação!$F$2:$F$21</c:f>
              <c:numCache>
                <c:formatCode>General</c:formatCode>
                <c:ptCount val="20"/>
                <c:pt idx="0">
                  <c:v>17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9</c:v>
                </c:pt>
                <c:pt idx="17">
                  <c:v>15</c:v>
                </c:pt>
                <c:pt idx="18">
                  <c:v>17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9-43F6-93E2-D6EA2830E0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91135"/>
        <c:axId val="702017839"/>
      </c:barChart>
      <c:catAx>
        <c:axId val="1942391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2017839"/>
        <c:crosses val="autoZero"/>
        <c:auto val="1"/>
        <c:lblAlgn val="ctr"/>
        <c:lblOffset val="100"/>
        <c:noMultiLvlLbl val="0"/>
      </c:catAx>
      <c:valAx>
        <c:axId val="7020178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9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ocupação, trabalho ou profissão da (o) sua companheira (o)?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Ocupação!$K$2:$K$16</c:f>
              <c:strCache>
                <c:ptCount val="15"/>
                <c:pt idx="0">
                  <c:v>Não respondeu/não se aplica</c:v>
                </c:pt>
                <c:pt idx="1">
                  <c:v>Outra ocupação</c:v>
                </c:pt>
                <c:pt idx="2">
                  <c:v>Vigilante</c:v>
                </c:pt>
                <c:pt idx="3">
                  <c:v>Pedreiro</c:v>
                </c:pt>
                <c:pt idx="4">
                  <c:v>Empregada Doméstica/Faxineira</c:v>
                </c:pt>
                <c:pt idx="5">
                  <c:v>Eletricista</c:v>
                </c:pt>
                <c:pt idx="6">
                  <c:v>Cuidadora de Criança/Idoso</c:v>
                </c:pt>
                <c:pt idx="7">
                  <c:v>Desempregado(a)</c:v>
                </c:pt>
                <c:pt idx="8">
                  <c:v>Operador de Máquina</c:v>
                </c:pt>
                <c:pt idx="9">
                  <c:v>Não trabalha fora</c:v>
                </c:pt>
                <c:pt idx="10">
                  <c:v>Trabalhador do setor de Mármore e Granito</c:v>
                </c:pt>
                <c:pt idx="11">
                  <c:v>Motorista/Caminhoneiro</c:v>
                </c:pt>
                <c:pt idx="12">
                  <c:v>Comerciante/Vendedor(a)</c:v>
                </c:pt>
                <c:pt idx="13">
                  <c:v>Dona de Casa/Do Lar</c:v>
                </c:pt>
                <c:pt idx="14">
                  <c:v>Aposentado(a)</c:v>
                </c:pt>
              </c:strCache>
            </c:strRef>
          </c:cat>
          <c:val>
            <c:numRef>
              <c:f>Ocupação!$L$2:$L$16</c:f>
              <c:numCache>
                <c:formatCode>General</c:formatCode>
                <c:ptCount val="15"/>
                <c:pt idx="0">
                  <c:v>51</c:v>
                </c:pt>
                <c:pt idx="1">
                  <c:v>18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6D2-832C-432CF5E411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91135"/>
        <c:axId val="702017839"/>
      </c:barChart>
      <c:catAx>
        <c:axId val="1942391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2017839"/>
        <c:crosses val="autoZero"/>
        <c:auto val="1"/>
        <c:lblAlgn val="ctr"/>
        <c:lblOffset val="100"/>
        <c:noMultiLvlLbl val="0"/>
      </c:catAx>
      <c:valAx>
        <c:axId val="7020178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9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Qual é sua percepção pessoal sobre a qualidade de vida </a:t>
            </a:r>
            <a:b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nos últimos 5 anos?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5684126984127"/>
          <c:y val="0.19654768518518514"/>
          <c:w val="0.69179603174603177"/>
          <c:h val="0.74801574074074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pessoal'!$C$10:$C$15</c:f>
              <c:strCache>
                <c:ptCount val="6"/>
                <c:pt idx="0">
                  <c:v>Não sabe/não respondeu</c:v>
                </c:pt>
                <c:pt idx="1">
                  <c:v>Piorou muito</c:v>
                </c:pt>
                <c:pt idx="2">
                  <c:v>Piorou</c:v>
                </c:pt>
                <c:pt idx="3">
                  <c:v>Não alterou/está igual</c:v>
                </c:pt>
                <c:pt idx="4">
                  <c:v>Melhorou</c:v>
                </c:pt>
                <c:pt idx="5">
                  <c:v>Melhorou muito</c:v>
                </c:pt>
              </c:strCache>
            </c:strRef>
          </c:cat>
          <c:val>
            <c:numRef>
              <c:f>'Qualidade de vida pessoal'!$D$10:$D$15</c:f>
              <c:numCache>
                <c:formatCode>0.0%</c:formatCode>
                <c:ptCount val="6"/>
                <c:pt idx="0">
                  <c:v>8.0645161290322578E-3</c:v>
                </c:pt>
                <c:pt idx="1">
                  <c:v>8.0645161290322578E-2</c:v>
                </c:pt>
                <c:pt idx="2">
                  <c:v>0.14516129032258066</c:v>
                </c:pt>
                <c:pt idx="3">
                  <c:v>0.33870967741935482</c:v>
                </c:pt>
                <c:pt idx="4">
                  <c:v>0.30645161290322581</c:v>
                </c:pt>
                <c:pt idx="5">
                  <c:v>0.12096774193548387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0-4348-A5AE-8B1370AC19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7730320"/>
        <c:axId val="1030361184"/>
      </c:barChart>
      <c:catAx>
        <c:axId val="126773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30361184"/>
        <c:crosses val="autoZero"/>
        <c:auto val="1"/>
        <c:lblAlgn val="ctr"/>
        <c:lblOffset val="100"/>
        <c:noMultiLvlLbl val="0"/>
      </c:catAx>
      <c:valAx>
        <c:axId val="1030361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26773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 sua qualidade de vida </a:t>
            </a:r>
            <a:r>
              <a:rPr lang="pt-BR" sz="900" b="1"/>
              <a:t>piorou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pessoal'!$J$2:$J$16</c:f>
              <c:strCache>
                <c:ptCount val="15"/>
                <c:pt idx="0">
                  <c:v>Saúde pública precária</c:v>
                </c:pt>
                <c:pt idx="1">
                  <c:v>Piora na situação financeira da região</c:v>
                </c:pt>
                <c:pt idx="2">
                  <c:v>Muita poeira</c:v>
                </c:pt>
                <c:pt idx="3">
                  <c:v>Falta segurança e lazer</c:v>
                </c:pt>
                <c:pt idx="4">
                  <c:v>Falta investimento financeiro na cidade</c:v>
                </c:pt>
                <c:pt idx="5">
                  <c:v>Falta acesso ao bairro e transporte público</c:v>
                </c:pt>
                <c:pt idx="6">
                  <c:v>Desmatamento</c:v>
                </c:pt>
                <c:pt idx="7">
                  <c:v>Baixo ressarcimento financeiro</c:v>
                </c:pt>
                <c:pt idx="8">
                  <c:v>Falta assistência da Prefeitura</c:v>
                </c:pt>
                <c:pt idx="9">
                  <c:v>Problemas pessoais</c:v>
                </c:pt>
                <c:pt idx="10">
                  <c:v>Poluição do ar</c:v>
                </c:pt>
                <c:pt idx="11">
                  <c:v>Pandemia</c:v>
                </c:pt>
                <c:pt idx="12">
                  <c:v>Falta oportunidade/emprego</c:v>
                </c:pt>
                <c:pt idx="13">
                  <c:v>Mudança na política</c:v>
                </c:pt>
                <c:pt idx="14">
                  <c:v>Altas nos preços</c:v>
                </c:pt>
              </c:strCache>
            </c:strRef>
          </c:cat>
          <c:val>
            <c:numRef>
              <c:f>'Qualidade de vida pessoal'!$K$2:$K$16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2-4896-96CA-56E01B0B96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 sua qualidade de vida </a:t>
            </a:r>
            <a:r>
              <a:rPr lang="pt-BR" sz="900" b="1"/>
              <a:t>melhorou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pessoal'!$N$2:$N$17</c:f>
              <c:strCache>
                <c:ptCount val="16"/>
                <c:pt idx="0">
                  <c:v>Presença de Indústrias</c:v>
                </c:pt>
                <c:pt idx="1">
                  <c:v>Pavimentação das vias</c:v>
                </c:pt>
                <c:pt idx="2">
                  <c:v>Menor custo de vida</c:v>
                </c:pt>
                <c:pt idx="3">
                  <c:v>Mais modernidade e praticidade</c:v>
                </c:pt>
                <c:pt idx="4">
                  <c:v>Mais investimento em saúde e educação</c:v>
                </c:pt>
                <c:pt idx="5">
                  <c:v>Maior bem-estar social</c:v>
                </c:pt>
                <c:pt idx="6">
                  <c:v>Geração de empregos</c:v>
                </c:pt>
                <c:pt idx="7">
                  <c:v>Benfeitorias</c:v>
                </c:pt>
                <c:pt idx="8">
                  <c:v>Mudou de profissão</c:v>
                </c:pt>
                <c:pt idx="9">
                  <c:v>Mais acesso a serviços e transporte</c:v>
                </c:pt>
                <c:pt idx="10">
                  <c:v>Adquiriu independência financeira</c:v>
                </c:pt>
                <c:pt idx="11">
                  <c:v>Abriu o próprio negócio</c:v>
                </c:pt>
                <c:pt idx="12">
                  <c:v>Melhoria no trabalho</c:v>
                </c:pt>
                <c:pt idx="13">
                  <c:v>Começou a trabalhar</c:v>
                </c:pt>
                <c:pt idx="14">
                  <c:v>Mudança na política</c:v>
                </c:pt>
                <c:pt idx="15">
                  <c:v>Alcançou objetivos pessoais</c:v>
                </c:pt>
              </c:strCache>
            </c:strRef>
          </c:cat>
          <c:val>
            <c:numRef>
              <c:f>'Qualidade de vida pessoal'!$O$2:$O$17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0-4AC0-9850-157E2EB4AE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'Gênero Idade Cor'!$I$11:$I$14</c:f>
              <c:strCache>
                <c:ptCount val="4"/>
                <c:pt idx="0">
                  <c:v>Mais de 50 anos de idade</c:v>
                </c:pt>
                <c:pt idx="1">
                  <c:v>De 31 a 50 anos de idade</c:v>
                </c:pt>
                <c:pt idx="2">
                  <c:v>De 18 a 30 anos de idade</c:v>
                </c:pt>
                <c:pt idx="3">
                  <c:v>Menos de 18 anos de idade</c:v>
                </c:pt>
              </c:strCache>
            </c:strRef>
          </c:cat>
          <c:val>
            <c:numRef>
              <c:f>'Gênero Idade Cor'!$J$11:$J$14</c:f>
              <c:numCache>
                <c:formatCode>0.0%</c:formatCode>
                <c:ptCount val="4"/>
                <c:pt idx="0">
                  <c:v>0.34677419354838712</c:v>
                </c:pt>
                <c:pt idx="1">
                  <c:v>0.31451612903225806</c:v>
                </c:pt>
                <c:pt idx="2">
                  <c:v>0.28225806451612906</c:v>
                </c:pt>
                <c:pt idx="3">
                  <c:v>5.6451612903225805E-2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E-46EE-A38D-A3206D50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9844671"/>
        <c:axId val="1635814975"/>
      </c:barChart>
      <c:catAx>
        <c:axId val="1699844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35814975"/>
        <c:crosses val="autoZero"/>
        <c:auto val="1"/>
        <c:lblAlgn val="ctr"/>
        <c:lblOffset val="100"/>
        <c:noMultiLvlLbl val="0"/>
      </c:catAx>
      <c:valAx>
        <c:axId val="1635814975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984467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seria a percepção da maioria da população do bairro/distrito sobre a qualidade de vida nos últimos 5 anos?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6364047619047618"/>
          <c:y val="0.18632546296296296"/>
          <c:w val="0.60864126984126987"/>
          <c:h val="0.7489986111111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população'!$C$10:$C$15</c:f>
              <c:strCache>
                <c:ptCount val="6"/>
                <c:pt idx="0">
                  <c:v>Não sabe/não respondeu</c:v>
                </c:pt>
                <c:pt idx="1">
                  <c:v>Piorou muito</c:v>
                </c:pt>
                <c:pt idx="2">
                  <c:v>Piorou</c:v>
                </c:pt>
                <c:pt idx="3">
                  <c:v>Não alterou/está igual</c:v>
                </c:pt>
                <c:pt idx="4">
                  <c:v>Melhorou</c:v>
                </c:pt>
                <c:pt idx="5">
                  <c:v>Melhorou muito</c:v>
                </c:pt>
              </c:strCache>
            </c:strRef>
          </c:cat>
          <c:val>
            <c:numRef>
              <c:f>'Qualidade de vida população'!$D$10:$D$15</c:f>
              <c:numCache>
                <c:formatCode>0.0%</c:formatCode>
                <c:ptCount val="6"/>
                <c:pt idx="0">
                  <c:v>8.0645161290322578E-2</c:v>
                </c:pt>
                <c:pt idx="1">
                  <c:v>4.0322580645161289E-2</c:v>
                </c:pt>
                <c:pt idx="2">
                  <c:v>0.20967741935483872</c:v>
                </c:pt>
                <c:pt idx="3">
                  <c:v>0.33870967741935482</c:v>
                </c:pt>
                <c:pt idx="4">
                  <c:v>0.28225806451612906</c:v>
                </c:pt>
                <c:pt idx="5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5-4915-908F-4022E734C3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7741344"/>
        <c:axId val="1444225808"/>
      </c:barChart>
      <c:catAx>
        <c:axId val="131774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25808"/>
        <c:crosses val="autoZero"/>
        <c:auto val="1"/>
        <c:lblAlgn val="ctr"/>
        <c:lblOffset val="100"/>
        <c:noMultiLvlLbl val="0"/>
      </c:catAx>
      <c:valAx>
        <c:axId val="14442258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1774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</a:t>
            </a:r>
            <a:r>
              <a:rPr lang="pt-BR" sz="900" baseline="0"/>
              <a:t> a</a:t>
            </a:r>
            <a:r>
              <a:rPr lang="pt-BR" sz="900"/>
              <a:t> qualidade de vida da população </a:t>
            </a:r>
            <a:r>
              <a:rPr lang="pt-BR" sz="900" b="1"/>
              <a:t>piorou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população'!$J$2:$J$17</c:f>
              <c:strCache>
                <c:ptCount val="16"/>
                <c:pt idx="0">
                  <c:v>População muito carente</c:v>
                </c:pt>
                <c:pt idx="1">
                  <c:v>Muitas pessoas com saúde precária</c:v>
                </c:pt>
                <c:pt idx="2">
                  <c:v>Falta segurança e lazer</c:v>
                </c:pt>
                <c:pt idx="3">
                  <c:v>Falta respeito mútuo</c:v>
                </c:pt>
                <c:pt idx="4">
                  <c:v>Falta investimento público</c:v>
                </c:pt>
                <c:pt idx="5">
                  <c:v>Falta assistência da Prefeitura</c:v>
                </c:pt>
                <c:pt idx="6">
                  <c:v>Desmatamento</c:v>
                </c:pt>
                <c:pt idx="7">
                  <c:v>Conflitos sociais</c:v>
                </c:pt>
                <c:pt idx="8">
                  <c:v>Comércios fecharam</c:v>
                </c:pt>
                <c:pt idx="9">
                  <c:v>Pandemia</c:v>
                </c:pt>
                <c:pt idx="10">
                  <c:v>Violência e tráfico de drogas</c:v>
                </c:pt>
                <c:pt idx="11">
                  <c:v>Poluição do ar</c:v>
                </c:pt>
                <c:pt idx="12">
                  <c:v>Muita poeira</c:v>
                </c:pt>
                <c:pt idx="13">
                  <c:v>Mudança na política</c:v>
                </c:pt>
                <c:pt idx="14">
                  <c:v>Falta oportunidade/emprego</c:v>
                </c:pt>
                <c:pt idx="15">
                  <c:v>Altas nos preços</c:v>
                </c:pt>
              </c:strCache>
            </c:strRef>
          </c:cat>
          <c:val>
            <c:numRef>
              <c:f>'Qualidade de vida população'!$K$2:$K$17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3-4D87-8366-ED24531B3B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/>
              <a:t>Por que</a:t>
            </a:r>
            <a:r>
              <a:rPr lang="pt-BR" sz="900" baseline="0"/>
              <a:t> a</a:t>
            </a:r>
            <a:r>
              <a:rPr lang="pt-BR" sz="900"/>
              <a:t> qualidade de vida da população </a:t>
            </a:r>
            <a:r>
              <a:rPr lang="pt-BR" sz="900" b="1"/>
              <a:t>melhorou</a:t>
            </a:r>
            <a:r>
              <a:rPr lang="pt-BR" sz="900"/>
              <a:t> nos</a:t>
            </a:r>
            <a:r>
              <a:rPr lang="pt-BR" sz="900" baseline="0"/>
              <a:t> últimos 5 anos?</a:t>
            </a:r>
            <a:endParaRPr lang="pt-BR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'Qualidade de vida população'!$N$2:$N$16</c:f>
              <c:strCache>
                <c:ptCount val="15"/>
                <c:pt idx="0">
                  <c:v>Vida mais tranquila</c:v>
                </c:pt>
                <c:pt idx="1">
                  <c:v>Presença de Indústrias</c:v>
                </c:pt>
                <c:pt idx="2">
                  <c:v>Pavimentação das vias</c:v>
                </c:pt>
                <c:pt idx="3">
                  <c:v>Mudança da percepção financeira</c:v>
                </c:pt>
                <c:pt idx="4">
                  <c:v>Melhorias na infraestrutura</c:v>
                </c:pt>
                <c:pt idx="5">
                  <c:v>Mais assistência do governo</c:v>
                </c:pt>
                <c:pt idx="6">
                  <c:v>Mais áreas verdes</c:v>
                </c:pt>
                <c:pt idx="7">
                  <c:v>Geração de empregos</c:v>
                </c:pt>
                <c:pt idx="8">
                  <c:v>Criminalidade diminuiu</c:v>
                </c:pt>
                <c:pt idx="9">
                  <c:v>Crescimento econômico da cidade</c:v>
                </c:pt>
                <c:pt idx="10">
                  <c:v>Melhorias no bairro</c:v>
                </c:pt>
                <c:pt idx="11">
                  <c:v>Melhores condições de vida</c:v>
                </c:pt>
                <c:pt idx="12">
                  <c:v>Mais acesso a serviços públicos</c:v>
                </c:pt>
                <c:pt idx="13">
                  <c:v>Mais acesso a comércios e transporte</c:v>
                </c:pt>
                <c:pt idx="14">
                  <c:v>Mudança na política</c:v>
                </c:pt>
              </c:strCache>
            </c:strRef>
          </c:cat>
          <c:val>
            <c:numRef>
              <c:f>'Qualidade de vida população'!$O$2:$O$16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9-4167-A9CF-AD10BD2C9F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2309471"/>
        <c:axId val="706214463"/>
      </c:barChart>
      <c:catAx>
        <c:axId val="194230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6214463"/>
        <c:crosses val="autoZero"/>
        <c:auto val="1"/>
        <c:lblAlgn val="ctr"/>
        <c:lblOffset val="100"/>
        <c:noMultiLvlLbl val="0"/>
      </c:catAx>
      <c:valAx>
        <c:axId val="7062144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230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problema principal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'Problema do bairro distrito'!$K$2:$K$27</c:f>
              <c:strCache>
                <c:ptCount val="26"/>
                <c:pt idx="0">
                  <c:v>Não há problema</c:v>
                </c:pt>
                <c:pt idx="1">
                  <c:v>Muito trânsito</c:v>
                </c:pt>
                <c:pt idx="2">
                  <c:v>Poluição em geral</c:v>
                </c:pt>
                <c:pt idx="3">
                  <c:v>Falta assistência social</c:v>
                </c:pt>
                <c:pt idx="4">
                  <c:v>Falta acesso a comércios</c:v>
                </c:pt>
                <c:pt idx="5">
                  <c:v>Descaso do poder público</c:v>
                </c:pt>
                <c:pt idx="6">
                  <c:v>Meio ambiente degradado</c:v>
                </c:pt>
                <c:pt idx="7">
                  <c:v>Muito lixo em local indevido</c:v>
                </c:pt>
                <c:pt idx="8">
                  <c:v>Falta serviços públicos em geral</c:v>
                </c:pt>
                <c:pt idx="9">
                  <c:v>Loteamento de áreas inadequadas</c:v>
                </c:pt>
                <c:pt idx="10">
                  <c:v>Impacto das empresas de mineração</c:v>
                </c:pt>
                <c:pt idx="11">
                  <c:v>Transporte público insuficiente</c:v>
                </c:pt>
                <c:pt idx="12">
                  <c:v>Falta oportunidade/emprego</c:v>
                </c:pt>
                <c:pt idx="13">
                  <c:v>Falta infraestrutura</c:v>
                </c:pt>
                <c:pt idx="14">
                  <c:v>Falta investimento público</c:v>
                </c:pt>
                <c:pt idx="15">
                  <c:v>Pessoas que não têm consciência</c:v>
                </c:pt>
                <c:pt idx="16">
                  <c:v>Falta manutenção das vias de acesso</c:v>
                </c:pt>
                <c:pt idx="17">
                  <c:v>Educação precária</c:v>
                </c:pt>
                <c:pt idx="18">
                  <c:v>Falta saneamento básico</c:v>
                </c:pt>
                <c:pt idx="19">
                  <c:v>Faltam áreas de lazer</c:v>
                </c:pt>
                <c:pt idx="20">
                  <c:v>Muita poeira</c:v>
                </c:pt>
                <c:pt idx="21">
                  <c:v>Poluição do ar</c:v>
                </c:pt>
                <c:pt idx="22">
                  <c:v>Vias não pavimentadas</c:v>
                </c:pt>
                <c:pt idx="23">
                  <c:v>Falta segurança pública</c:v>
                </c:pt>
                <c:pt idx="24">
                  <c:v>Violência e criminalidade</c:v>
                </c:pt>
                <c:pt idx="25">
                  <c:v>Serviços de saúde pública precários</c:v>
                </c:pt>
              </c:strCache>
            </c:strRef>
          </c:cat>
          <c:val>
            <c:numRef>
              <c:f>'Problema do bairro distrito'!$L$2:$L$27</c:f>
              <c:numCache>
                <c:formatCode>General</c:formatCode>
                <c:ptCount val="2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12</c:v>
                </c:pt>
                <c:pt idx="24">
                  <c:v>18</c:v>
                </c:pt>
                <c:pt idx="2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C-41FB-968B-4EFA3459E6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50594255"/>
        <c:axId val="660623375"/>
      </c:barChart>
      <c:catAx>
        <c:axId val="650594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3375"/>
        <c:crosses val="autoZero"/>
        <c:auto val="1"/>
        <c:lblAlgn val="ctr"/>
        <c:lblOffset val="100"/>
        <c:noMultiLvlLbl val="0"/>
      </c:catAx>
      <c:valAx>
        <c:axId val="660623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59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problema principal no seu 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'Problema do bairro distrito'!$W$2:$W$19</c:f>
              <c:strCache>
                <c:ptCount val="18"/>
                <c:pt idx="0">
                  <c:v>Não há problema</c:v>
                </c:pt>
                <c:pt idx="1">
                  <c:v>Outros problemas</c:v>
                </c:pt>
                <c:pt idx="2">
                  <c:v>Impacto das empresas de mineração</c:v>
                </c:pt>
                <c:pt idx="3">
                  <c:v>Transporte público insuficiente</c:v>
                </c:pt>
                <c:pt idx="4">
                  <c:v>Falta oportunidade/emprego</c:v>
                </c:pt>
                <c:pt idx="5">
                  <c:v>Falta infraestrutura</c:v>
                </c:pt>
                <c:pt idx="6">
                  <c:v>Falta investimento público</c:v>
                </c:pt>
                <c:pt idx="7">
                  <c:v>Pessoas que não têm consciência</c:v>
                </c:pt>
                <c:pt idx="8">
                  <c:v>Falta manutenção das vias de acesso</c:v>
                </c:pt>
                <c:pt idx="9">
                  <c:v>Educação precária</c:v>
                </c:pt>
                <c:pt idx="10">
                  <c:v>Falta saneamento básico</c:v>
                </c:pt>
                <c:pt idx="11">
                  <c:v>Faltam áreas de lazer</c:v>
                </c:pt>
                <c:pt idx="12">
                  <c:v>Muita poeira</c:v>
                </c:pt>
                <c:pt idx="13">
                  <c:v>Poluição do ar</c:v>
                </c:pt>
                <c:pt idx="14">
                  <c:v>Vias não pavimentadas</c:v>
                </c:pt>
                <c:pt idx="15">
                  <c:v>Falta segurança pública</c:v>
                </c:pt>
                <c:pt idx="16">
                  <c:v>Violência e criminalidade</c:v>
                </c:pt>
                <c:pt idx="17">
                  <c:v>Serviços de saúde pública precários</c:v>
                </c:pt>
              </c:strCache>
            </c:strRef>
          </c:cat>
          <c:val>
            <c:numRef>
              <c:f>'Problema do bairro distrito'!$X$2:$X$19</c:f>
              <c:numCache>
                <c:formatCode>General</c:formatCode>
                <c:ptCount val="18"/>
                <c:pt idx="0">
                  <c:v>11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12</c:v>
                </c:pt>
                <c:pt idx="16">
                  <c:v>18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9-4B78-97B9-697B6989D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50594255"/>
        <c:axId val="660623375"/>
      </c:barChart>
      <c:catAx>
        <c:axId val="650594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3375"/>
        <c:crosses val="autoZero"/>
        <c:auto val="1"/>
        <c:lblAlgn val="ctr"/>
        <c:lblOffset val="100"/>
        <c:noMultiLvlLbl val="0"/>
      </c:catAx>
      <c:valAx>
        <c:axId val="66062337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59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Percepção sobre</a:t>
            </a:r>
            <a:r>
              <a:rPr lang="pt-BR" sz="900" b="1" baseline="0"/>
              <a:t> a variação na quantidade de conflitos socioambientais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1072380952380951"/>
          <c:y val="0.1431398148148148"/>
          <c:w val="0.68675634920634931"/>
          <c:h val="0.79218425925925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'Conflitos socioambientais'!$C$10:$C$15</c:f>
              <c:strCache>
                <c:ptCount val="6"/>
                <c:pt idx="0">
                  <c:v>Não sabe/não respondeu</c:v>
                </c:pt>
                <c:pt idx="1">
                  <c:v>Reduziram muito</c:v>
                </c:pt>
                <c:pt idx="2">
                  <c:v>Reduziram</c:v>
                </c:pt>
                <c:pt idx="3">
                  <c:v>Não alterou/está igual</c:v>
                </c:pt>
                <c:pt idx="4">
                  <c:v>Aumentaram</c:v>
                </c:pt>
                <c:pt idx="5">
                  <c:v>Aumentaram muito</c:v>
                </c:pt>
              </c:strCache>
            </c:strRef>
          </c:cat>
          <c:val>
            <c:numRef>
              <c:f>'Conflitos socioambientais'!$D$10:$D$15</c:f>
              <c:numCache>
                <c:formatCode>0.0%</c:formatCode>
                <c:ptCount val="6"/>
                <c:pt idx="0">
                  <c:v>0.19354838709677419</c:v>
                </c:pt>
                <c:pt idx="1">
                  <c:v>4.8387096774193547E-2</c:v>
                </c:pt>
                <c:pt idx="2">
                  <c:v>0.16935483870967741</c:v>
                </c:pt>
                <c:pt idx="3">
                  <c:v>0.38709677419354838</c:v>
                </c:pt>
                <c:pt idx="4">
                  <c:v>0.15322580645161291</c:v>
                </c:pt>
                <c:pt idx="5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F-48BB-B9AC-6023AFE8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2358800"/>
        <c:axId val="1444216208"/>
      </c:barChart>
      <c:catAx>
        <c:axId val="144235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16208"/>
        <c:crosses val="autoZero"/>
        <c:auto val="1"/>
        <c:lblAlgn val="ctr"/>
        <c:lblOffset val="100"/>
        <c:noMultiLvlLbl val="0"/>
      </c:catAx>
      <c:valAx>
        <c:axId val="14442162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235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 sua opinião, por que os conflitos socioambientais </a:t>
            </a: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aumentaram</a:t>
            </a: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 sz="900"/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nos últimos 5 anos?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'Conflitos socioambientais'!$M$2:$M$14</c:f>
              <c:strCache>
                <c:ptCount val="13"/>
                <c:pt idx="0">
                  <c:v>Poluição do ar</c:v>
                </c:pt>
                <c:pt idx="1">
                  <c:v>Mais pastagens</c:v>
                </c:pt>
                <c:pt idx="2">
                  <c:v>Falta gestão publica</c:v>
                </c:pt>
                <c:pt idx="3">
                  <c:v>Mais áreas degradadas</c:v>
                </c:pt>
                <c:pt idx="4">
                  <c:v>Aumento das Indústrias</c:v>
                </c:pt>
                <c:pt idx="5">
                  <c:v>Infraestrutura inadequada</c:v>
                </c:pt>
                <c:pt idx="6">
                  <c:v>Abandono do poder público</c:v>
                </c:pt>
                <c:pt idx="7">
                  <c:v>Corte de gastos nas empresas</c:v>
                </c:pt>
                <c:pt idx="8">
                  <c:v>Empresas negligenciam a área ambiental</c:v>
                </c:pt>
                <c:pt idx="9">
                  <c:v>Pessoas menos conscientes</c:v>
                </c:pt>
                <c:pt idx="10">
                  <c:v>Desmatamento para loteamento</c:v>
                </c:pt>
                <c:pt idx="11">
                  <c:v>Aumento da poluição em geral</c:v>
                </c:pt>
                <c:pt idx="12">
                  <c:v>Mais violência e criminalidade</c:v>
                </c:pt>
              </c:strCache>
            </c:strRef>
          </c:cat>
          <c:val>
            <c:numRef>
              <c:f>'Conflitos socioambientais'!$N$2:$N$14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2-4902-BE10-773033F8B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0589615"/>
        <c:axId val="707897151"/>
      </c:barChart>
      <c:catAx>
        <c:axId val="6505896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7897151"/>
        <c:crosses val="autoZero"/>
        <c:auto val="1"/>
        <c:lblAlgn val="ctr"/>
        <c:lblOffset val="100"/>
        <c:noMultiLvlLbl val="0"/>
      </c:catAx>
      <c:valAx>
        <c:axId val="70789715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58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 sua opinião, por que os conflitos socioambientais </a:t>
            </a:r>
            <a:r>
              <a:rPr lang="pt-BR"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 reduziram</a:t>
            </a: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 sz="900"/>
            </a:pPr>
            <a:r>
              <a:rPr lang="pt-BR"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nos últimos 5 anos?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'Conflitos socioambientais'!$S$2:$S$14</c:f>
              <c:strCache>
                <c:ptCount val="13"/>
                <c:pt idx="0">
                  <c:v>Muita poeira</c:v>
                </c:pt>
                <c:pt idx="1">
                  <c:v>Qualidade do ar</c:v>
                </c:pt>
                <c:pt idx="2">
                  <c:v>Mais segurança pública</c:v>
                </c:pt>
                <c:pt idx="3">
                  <c:v>Lei de crimes ambientais</c:v>
                </c:pt>
                <c:pt idx="4">
                  <c:v>Automação da produção</c:v>
                </c:pt>
                <c:pt idx="5">
                  <c:v>Reduziu o desmatamento</c:v>
                </c:pt>
                <c:pt idx="6">
                  <c:v>Cessou a poluição do lago</c:v>
                </c:pt>
                <c:pt idx="7">
                  <c:v>Redução da poluição do ar</c:v>
                </c:pt>
                <c:pt idx="8">
                  <c:v>Mais violência e criminalidade</c:v>
                </c:pt>
                <c:pt idx="9">
                  <c:v>Maior cuidado por parte das empresas</c:v>
                </c:pt>
                <c:pt idx="10">
                  <c:v>Redução da criminalidade</c:v>
                </c:pt>
                <c:pt idx="11">
                  <c:v>Pessoas mais conscientes</c:v>
                </c:pt>
                <c:pt idx="12">
                  <c:v>Fiscalização por parte do poder público</c:v>
                </c:pt>
              </c:strCache>
            </c:strRef>
          </c:cat>
          <c:val>
            <c:numRef>
              <c:f>'Conflitos socioambientais'!$T$2:$T$14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4-4E3D-822C-2EE7D8DD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0589615"/>
        <c:axId val="707897151"/>
      </c:barChart>
      <c:catAx>
        <c:axId val="6505896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07897151"/>
        <c:crosses val="autoZero"/>
        <c:auto val="1"/>
        <c:lblAlgn val="ctr"/>
        <c:lblOffset val="100"/>
        <c:noMultiLvlLbl val="0"/>
      </c:catAx>
      <c:valAx>
        <c:axId val="70789715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058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Participa</a:t>
            </a:r>
            <a:r>
              <a:rPr lang="pt-BR" sz="900" baseline="0"/>
              <a:t> de Organização Social?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15069444444444444"/>
          <c:w val="0.52380222222222217"/>
          <c:h val="0.8220833333333333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4701111111111111E-2"/>
                  <c:y val="-4.77569444444444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98-4853-BBE6-74869474CD3E}"/>
                </c:ext>
              </c:extLst>
            </c:dLbl>
            <c:dLbl>
              <c:idx val="1"/>
              <c:layout>
                <c:manualLayout>
                  <c:x val="-1.3430555555555588E-2"/>
                  <c:y val="5.63597222222222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8-4853-BBE6-74869474CD3E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8-4853-BBE6-74869474CD3E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8-4853-BBE6-74869474CD3E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8-4853-BBE6-74869474CD3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'Organizações sociais'!$C$2:$C$4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'Organizações sociais'!$D$2:$D$4</c:f>
              <c:numCache>
                <c:formatCode>General</c:formatCode>
                <c:ptCount val="3"/>
                <c:pt idx="0">
                  <c:v>18</c:v>
                </c:pt>
                <c:pt idx="1">
                  <c:v>95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98-4853-BBE6-74869474CD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9372546296296298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Organizações sociais</a:t>
            </a:r>
            <a:r>
              <a:rPr lang="pt-BR" sz="900" b="1" baseline="0"/>
              <a:t> das quais os moradores entrevistados participam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'Organizações sociais'!$J$2:$J$13</c:f>
              <c:strCache>
                <c:ptCount val="12"/>
                <c:pt idx="0">
                  <c:v>Serviço de Acolhimento Infantil</c:v>
                </c:pt>
                <c:pt idx="1">
                  <c:v>Projeto Social da Igreja</c:v>
                </c:pt>
                <c:pt idx="2">
                  <c:v>Igreja Metodista</c:v>
                </c:pt>
                <c:pt idx="3">
                  <c:v>Igreja Batista</c:v>
                </c:pt>
                <c:pt idx="4">
                  <c:v>Escola de Handebol</c:v>
                </c:pt>
                <c:pt idx="5">
                  <c:v>Conselho Escolar</c:v>
                </c:pt>
                <c:pt idx="6">
                  <c:v>Casa Verde</c:v>
                </c:pt>
                <c:pt idx="7">
                  <c:v>APAE</c:v>
                </c:pt>
                <c:pt idx="8">
                  <c:v>Associação de Moradores</c:v>
                </c:pt>
                <c:pt idx="9">
                  <c:v>Igreja Assembleia de Deus</c:v>
                </c:pt>
                <c:pt idx="10">
                  <c:v>Igreja Católica</c:v>
                </c:pt>
                <c:pt idx="11">
                  <c:v>Igreja Evangélica</c:v>
                </c:pt>
              </c:strCache>
            </c:strRef>
          </c:cat>
          <c:val>
            <c:numRef>
              <c:f>'Organizações sociais'!$K$2:$K$13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E-413E-9E78-30B20F8E5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810031"/>
        <c:axId val="781174239"/>
      </c:barChart>
      <c:catAx>
        <c:axId val="945810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81174239"/>
        <c:crosses val="autoZero"/>
        <c:auto val="1"/>
        <c:lblAlgn val="ctr"/>
        <c:lblOffset val="100"/>
        <c:noMultiLvlLbl val="0"/>
      </c:catAx>
      <c:valAx>
        <c:axId val="7811742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581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2923333333333334E-2"/>
                  <c:y val="-5.3636574074074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5C-4AC4-AFFB-52E3DC49AFF4}"/>
                </c:ext>
              </c:extLst>
            </c:dLbl>
            <c:dLbl>
              <c:idx val="1"/>
              <c:layout>
                <c:manualLayout>
                  <c:x val="-1.6958333333333332E-2"/>
                  <c:y val="-0.114149537037037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C-4AC4-AFFB-52E3DC49AFF4}"/>
                </c:ext>
              </c:extLst>
            </c:dLbl>
            <c:dLbl>
              <c:idx val="2"/>
              <c:layout>
                <c:manualLayout>
                  <c:x val="0.11280972222222223"/>
                  <c:y val="-0.2726912037037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5C-4AC4-AFFB-52E3DC49AFF4}"/>
                </c:ext>
              </c:extLst>
            </c:dLbl>
            <c:dLbl>
              <c:idx val="3"/>
              <c:layout>
                <c:manualLayout>
                  <c:x val="7.6363888888888731E-3"/>
                  <c:y val="-4.4265740740740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5C-4AC4-AFFB-52E3DC49AFF4}"/>
                </c:ext>
              </c:extLst>
            </c:dLbl>
            <c:dLbl>
              <c:idx val="4"/>
              <c:layout>
                <c:manualLayout>
                  <c:x val="-3.2864722222222219E-2"/>
                  <c:y val="-5.06967592592592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C-4AC4-AFFB-52E3DC49AFF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'Gênero Idade Cor'!$P$2:$P$6</c:f>
              <c:strCache>
                <c:ptCount val="5"/>
                <c:pt idx="0">
                  <c:v>Amarela</c:v>
                </c:pt>
                <c:pt idx="1">
                  <c:v>Branca</c:v>
                </c:pt>
                <c:pt idx="2">
                  <c:v>Parda</c:v>
                </c:pt>
                <c:pt idx="3">
                  <c:v>Preta</c:v>
                </c:pt>
                <c:pt idx="4">
                  <c:v>Não sabe</c:v>
                </c:pt>
              </c:strCache>
            </c:strRef>
          </c:cat>
          <c:val>
            <c:numRef>
              <c:f>'Gênero Idade Cor'!$Q$2:$Q$6</c:f>
              <c:numCache>
                <c:formatCode>General</c:formatCode>
                <c:ptCount val="5"/>
                <c:pt idx="0">
                  <c:v>2</c:v>
                </c:pt>
                <c:pt idx="1">
                  <c:v>39</c:v>
                </c:pt>
                <c:pt idx="2">
                  <c:v>61</c:v>
                </c:pt>
                <c:pt idx="3">
                  <c:v>21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C-4AC4-AFFB-52E3DC49AF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714888888888887"/>
          <c:y val="0.27608657407407405"/>
          <c:w val="0.20757333333333333"/>
          <c:h val="0.45958611111111108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Outras organizações</a:t>
            </a:r>
            <a:r>
              <a:rPr lang="pt-BR" sz="900" b="1" baseline="0"/>
              <a:t> sociais citadas pelos entrevistados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'Organizações sociais'!$Q$2:$Q$10</c:f>
              <c:strCache>
                <c:ptCount val="9"/>
                <c:pt idx="0">
                  <c:v>Projeto Jovens do Futuro</c:v>
                </c:pt>
                <c:pt idx="1">
                  <c:v>INCAPER</c:v>
                </c:pt>
                <c:pt idx="2">
                  <c:v>Horta Comunitária</c:v>
                </c:pt>
                <c:pt idx="3">
                  <c:v>Associação de Moradores</c:v>
                </c:pt>
                <c:pt idx="4">
                  <c:v>Associação que tem atividades para crianças</c:v>
                </c:pt>
                <c:pt idx="5">
                  <c:v>Pastoral da Criança - Igreja Católica</c:v>
                </c:pt>
                <c:pt idx="6">
                  <c:v>CRJ - Centro de Referência da Juventude</c:v>
                </c:pt>
                <c:pt idx="7">
                  <c:v>Outras Igrejas</c:v>
                </c:pt>
                <c:pt idx="8">
                  <c:v>Projeto Vill'agindo - União pela Vida (UPV)</c:v>
                </c:pt>
              </c:strCache>
            </c:strRef>
          </c:cat>
          <c:val>
            <c:numRef>
              <c:f>'Organizações sociais'!$R$2:$R$10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6-4C55-A6C9-6F2761473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810031"/>
        <c:axId val="781174239"/>
      </c:barChart>
      <c:catAx>
        <c:axId val="945810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81174239"/>
        <c:crosses val="autoZero"/>
        <c:auto val="1"/>
        <c:lblAlgn val="ctr"/>
        <c:lblOffset val="100"/>
        <c:noMultiLvlLbl val="0"/>
      </c:catAx>
      <c:valAx>
        <c:axId val="7811742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581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Importância do ambiente</a:t>
            </a:r>
            <a:r>
              <a:rPr lang="pt-BR" sz="900" b="1" baseline="0"/>
              <a:t> natural (paisagem, florestas, rios, etc.) </a:t>
            </a:r>
            <a:br>
              <a:rPr lang="pt-BR" sz="900" b="1" baseline="0"/>
            </a:br>
            <a:r>
              <a:rPr lang="pt-BR" sz="900" b="1" baseline="0"/>
              <a:t>para sua família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6364047619047618"/>
          <c:y val="0.1763888888888889"/>
          <c:w val="0.63635952380952376"/>
          <c:h val="0.75893518518518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'Importância ambiente'!$C$10:$C$15</c:f>
              <c:strCache>
                <c:ptCount val="6"/>
                <c:pt idx="0">
                  <c:v>Não sabe/não respondeu</c:v>
                </c:pt>
                <c:pt idx="1">
                  <c:v>1 - Nada Importante</c:v>
                </c:pt>
                <c:pt idx="2">
                  <c:v>2 - Pouco Importante</c:v>
                </c:pt>
                <c:pt idx="3">
                  <c:v>3 - Importante</c:v>
                </c:pt>
                <c:pt idx="4">
                  <c:v>4 - Muito Importante</c:v>
                </c:pt>
                <c:pt idx="5">
                  <c:v>5 - Extremamente importante</c:v>
                </c:pt>
              </c:strCache>
            </c:strRef>
          </c:cat>
          <c:val>
            <c:numRef>
              <c:f>'Importância ambiente'!$D$10:$D$15</c:f>
              <c:numCache>
                <c:formatCode>0.0%</c:formatCode>
                <c:ptCount val="6"/>
                <c:pt idx="0">
                  <c:v>3.2258064516129031E-2</c:v>
                </c:pt>
                <c:pt idx="1">
                  <c:v>5.6451612903225805E-2</c:v>
                </c:pt>
                <c:pt idx="2">
                  <c:v>3.2258064516129031E-2</c:v>
                </c:pt>
                <c:pt idx="3">
                  <c:v>5.6451612903225805E-2</c:v>
                </c:pt>
                <c:pt idx="4">
                  <c:v>0.16935483870967741</c:v>
                </c:pt>
                <c:pt idx="5">
                  <c:v>0.65322580645161288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884-8D63-DD14CFE734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5925520"/>
        <c:axId val="1444216688"/>
      </c:barChart>
      <c:catAx>
        <c:axId val="131592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16688"/>
        <c:crosses val="autoZero"/>
        <c:auto val="1"/>
        <c:lblAlgn val="ctr"/>
        <c:lblOffset val="100"/>
        <c:noMultiLvlLbl val="0"/>
      </c:catAx>
      <c:valAx>
        <c:axId val="1444216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159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Importância do ambiente</a:t>
            </a:r>
            <a:r>
              <a:rPr lang="pt-BR" sz="900" b="1" baseline="0"/>
              <a:t> natural (paisagem, florestas, rios, etc.) </a:t>
            </a:r>
            <a:br>
              <a:rPr lang="pt-BR" sz="900" b="1" baseline="0"/>
            </a:br>
            <a:r>
              <a:rPr lang="pt-BR" sz="900" b="1" baseline="0"/>
              <a:t>para a comunidade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6364047619047618"/>
          <c:y val="0.1763888888888889"/>
          <c:w val="0.63635952380952376"/>
          <c:h val="0.75893518518518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'Importância ambiente'!$H$10:$H$15</c:f>
              <c:strCache>
                <c:ptCount val="6"/>
                <c:pt idx="0">
                  <c:v>Não sabe/não respondeu</c:v>
                </c:pt>
                <c:pt idx="1">
                  <c:v>1 - Nada Importante</c:v>
                </c:pt>
                <c:pt idx="2">
                  <c:v>2 - Pouco Importante</c:v>
                </c:pt>
                <c:pt idx="3">
                  <c:v>3 - Importante</c:v>
                </c:pt>
                <c:pt idx="4">
                  <c:v>4 - Muito Importante</c:v>
                </c:pt>
                <c:pt idx="5">
                  <c:v>5 - Extremamente importante</c:v>
                </c:pt>
              </c:strCache>
            </c:strRef>
          </c:cat>
          <c:val>
            <c:numRef>
              <c:f>'Importância ambiente'!$I$10:$I$15</c:f>
              <c:numCache>
                <c:formatCode>0.0%</c:formatCode>
                <c:ptCount val="6"/>
                <c:pt idx="0">
                  <c:v>4.0322580645161289E-2</c:v>
                </c:pt>
                <c:pt idx="1">
                  <c:v>4.0322580645161289E-2</c:v>
                </c:pt>
                <c:pt idx="2">
                  <c:v>3.2258064516129031E-2</c:v>
                </c:pt>
                <c:pt idx="3">
                  <c:v>8.8709677419354843E-2</c:v>
                </c:pt>
                <c:pt idx="4">
                  <c:v>0.16129032258064516</c:v>
                </c:pt>
                <c:pt idx="5">
                  <c:v>0.63709677419354838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6-4D15-89B6-486EB94122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5925520"/>
        <c:axId val="1444216688"/>
      </c:barChart>
      <c:catAx>
        <c:axId val="131592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44216688"/>
        <c:crosses val="autoZero"/>
        <c:auto val="1"/>
        <c:lblAlgn val="ctr"/>
        <c:lblOffset val="100"/>
        <c:noMultiLvlLbl val="0"/>
      </c:catAx>
      <c:valAx>
        <c:axId val="1444216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159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principal problema ambiental que afeta a qualidade de vida de sua família e da sua comunidade/bairro/distrito?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'Probl. amb quali vida'!$E$2:$E$20</c:f>
              <c:strCache>
                <c:ptCount val="19"/>
                <c:pt idx="0">
                  <c:v>Não sabe/não respondeu</c:v>
                </c:pt>
                <c:pt idx="1">
                  <c:v>Não tem problema ambiental</c:v>
                </c:pt>
                <c:pt idx="2">
                  <c:v>Alagamento quando chove</c:v>
                </c:pt>
                <c:pt idx="3">
                  <c:v>Descaso público</c:v>
                </c:pt>
                <c:pt idx="4">
                  <c:v>Falta infraestrutura</c:v>
                </c:pt>
                <c:pt idx="5">
                  <c:v>Falta limpeza</c:v>
                </c:pt>
                <c:pt idx="6">
                  <c:v>Impactos da mineração</c:v>
                </c:pt>
                <c:pt idx="7">
                  <c:v>Poda das árvores</c:v>
                </c:pt>
                <c:pt idx="8">
                  <c:v>Resíduos industriais</c:v>
                </c:pt>
                <c:pt idx="9">
                  <c:v>Poluição sonora</c:v>
                </c:pt>
                <c:pt idx="10">
                  <c:v>Vias não pavimentadas</c:v>
                </c:pt>
                <c:pt idx="11">
                  <c:v>Desmatamento</c:v>
                </c:pt>
                <c:pt idx="12">
                  <c:v>Poluição em geral</c:v>
                </c:pt>
                <c:pt idx="13">
                  <c:v>Falta saneamento básico</c:v>
                </c:pt>
                <c:pt idx="14">
                  <c:v>Queimadas</c:v>
                </c:pt>
                <c:pt idx="15">
                  <c:v>Poluição da água</c:v>
                </c:pt>
                <c:pt idx="16">
                  <c:v>Lixo em locais indevidos</c:v>
                </c:pt>
                <c:pt idx="17">
                  <c:v>Muita poeira</c:v>
                </c:pt>
                <c:pt idx="18">
                  <c:v>Poluição do ar</c:v>
                </c:pt>
              </c:strCache>
            </c:strRef>
          </c:cat>
          <c:val>
            <c:numRef>
              <c:f>'Probl. amb quali vida'!$F$2:$F$20</c:f>
              <c:numCache>
                <c:formatCode>General</c:formatCode>
                <c:ptCount val="19"/>
                <c:pt idx="0">
                  <c:v>17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493-88B3-4718B1987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537007"/>
        <c:axId val="660626735"/>
      </c:barChart>
      <c:catAx>
        <c:axId val="901537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6735"/>
        <c:crosses val="autoZero"/>
        <c:auto val="1"/>
        <c:lblAlgn val="ctr"/>
        <c:lblOffset val="100"/>
        <c:noMultiLvlLbl val="0"/>
      </c:catAx>
      <c:valAx>
        <c:axId val="6606267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153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opinião, qual o principal problema ambiental que afeta a qualidade de vida de sua família e da sua comunidade/bairro/distrito?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'Probl. amb quali vida'!$H$2:$H$14</c:f>
              <c:strCache>
                <c:ptCount val="13"/>
                <c:pt idx="0">
                  <c:v>Não sabe/não respondeu</c:v>
                </c:pt>
                <c:pt idx="1">
                  <c:v>Não tem problema ambiental</c:v>
                </c:pt>
                <c:pt idx="2">
                  <c:v>Outros problemas ambientais</c:v>
                </c:pt>
                <c:pt idx="3">
                  <c:v>Vias não pavimentadas</c:v>
                </c:pt>
                <c:pt idx="4">
                  <c:v>Poluição sonora</c:v>
                </c:pt>
                <c:pt idx="5">
                  <c:v>Desmatamento</c:v>
                </c:pt>
                <c:pt idx="6">
                  <c:v>Poluição em geral</c:v>
                </c:pt>
                <c:pt idx="7">
                  <c:v>Falta saneamento básico</c:v>
                </c:pt>
                <c:pt idx="8">
                  <c:v>Queimadas</c:v>
                </c:pt>
                <c:pt idx="9">
                  <c:v>Poluição da água</c:v>
                </c:pt>
                <c:pt idx="10">
                  <c:v>Lixo em locais indevidos</c:v>
                </c:pt>
                <c:pt idx="11">
                  <c:v>Muita poeira</c:v>
                </c:pt>
                <c:pt idx="12">
                  <c:v>Poluição do ar</c:v>
                </c:pt>
              </c:strCache>
            </c:strRef>
          </c:cat>
          <c:val>
            <c:numRef>
              <c:f>'Probl. amb quali vida'!$I$2:$I$14</c:f>
              <c:numCache>
                <c:formatCode>General</c:formatCode>
                <c:ptCount val="13"/>
                <c:pt idx="0">
                  <c:v>17</c:v>
                </c:pt>
                <c:pt idx="1">
                  <c:v>19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7-47C0-A537-6460CA10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537007"/>
        <c:axId val="660626735"/>
      </c:barChart>
      <c:catAx>
        <c:axId val="901537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0626735"/>
        <c:crosses val="autoZero"/>
        <c:auto val="1"/>
        <c:lblAlgn val="ctr"/>
        <c:lblOffset val="100"/>
        <c:noMultiLvlLbl val="0"/>
      </c:catAx>
      <c:valAx>
        <c:axId val="6606267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153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Qual é a destinação do resíduo</a:t>
            </a:r>
            <a:r>
              <a:rPr lang="pt-BR" sz="900" baseline="0"/>
              <a:t> sólido de sua residência?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20949074074074073"/>
          <c:w val="0.48852444444444437"/>
          <c:h val="0.7691666666666666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4687777777777776E-2"/>
                  <c:y val="6.3956018518518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0-4419-9BC6-EB9F56CCA66E}"/>
                </c:ext>
              </c:extLst>
            </c:dLbl>
            <c:dLbl>
              <c:idx val="1"/>
              <c:layout>
                <c:manualLayout>
                  <c:x val="2.5374999999999967E-2"/>
                  <c:y val="-3.77143518518518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70-4419-9BC6-EB9F56CCA66E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0-4419-9BC6-EB9F56CCA66E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70-4419-9BC6-EB9F56CCA66E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70-4419-9BC6-EB9F56CCA66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'Resíduos Sólidos'!$B$2:$B$3</c:f>
              <c:strCache>
                <c:ptCount val="2"/>
                <c:pt idx="0">
                  <c:v>Coletado</c:v>
                </c:pt>
                <c:pt idx="1">
                  <c:v>Não sabe/não respondeu</c:v>
                </c:pt>
              </c:strCache>
            </c:strRef>
          </c:cat>
          <c:val>
            <c:numRef>
              <c:f>'Resíduos Sólidos'!$C$2:$C$3</c:f>
              <c:numCache>
                <c:formatCode>General</c:formatCode>
                <c:ptCount val="2"/>
                <c:pt idx="0">
                  <c:v>121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70-4419-9BC6-EB9F56CCA6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309333333333339"/>
          <c:y val="0.36428101851851852"/>
          <c:w val="0.3204622222222222"/>
          <c:h val="0.3537527777777778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Há</a:t>
            </a:r>
            <a:r>
              <a:rPr lang="pt-BR" sz="900" baseline="0"/>
              <a:t> coleta seletivo em seu bairro?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16245370370370371"/>
          <c:w val="0.50969111111111109"/>
          <c:h val="0.7985648148148147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3521111111111176E-2"/>
                  <c:y val="-7.7155092592592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6-4B35-931F-BEAEDEFDB98E}"/>
                </c:ext>
              </c:extLst>
            </c:dLbl>
            <c:dLbl>
              <c:idx val="1"/>
              <c:layout>
                <c:manualLayout>
                  <c:x val="2.5374999999999991E-2"/>
                  <c:y val="0.103396759259259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46-4B35-931F-BEAEDEFDB98E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6-4B35-931F-BEAEDEFDB98E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46-4B35-931F-BEAEDEFDB98E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46-4B35-931F-BEAEDEFDB9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'Resíduos Sólidos'!$F$2:$F$4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'Resíduos Sólidos'!$G$2:$G$4</c:f>
              <c:numCache>
                <c:formatCode>General</c:formatCode>
                <c:ptCount val="3"/>
                <c:pt idx="0">
                  <c:v>33</c:v>
                </c:pt>
                <c:pt idx="1">
                  <c:v>84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6-4B35-931F-BEAEDEFDB9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720444444444446"/>
          <c:y val="0.33488287037037034"/>
          <c:w val="0.3204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Tipo de abastecimento de</a:t>
            </a:r>
            <a:r>
              <a:rPr lang="pt-BR" sz="900" baseline="0"/>
              <a:t> água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01555555555555E-2"/>
          <c:y val="0.18597222222222223"/>
          <c:w val="0.49910777777777771"/>
          <c:h val="0.7809259259259260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4104444444444508E-2"/>
                  <c:y val="5.2196759259259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2-4885-AEE1-425AC0D381EF}"/>
                </c:ext>
              </c:extLst>
            </c:dLbl>
            <c:dLbl>
              <c:idx val="1"/>
              <c:layout>
                <c:manualLayout>
                  <c:x val="-6.3749999999999996E-3"/>
                  <c:y val="-2.00754629629629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2-4885-AEE1-425AC0D381EF}"/>
                </c:ext>
              </c:extLst>
            </c:dLbl>
            <c:dLbl>
              <c:idx val="2"/>
              <c:layout>
                <c:manualLayout>
                  <c:x val="6.3420833333333274E-2"/>
                  <c:y val="-6.2124537037037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32-4885-AEE1-425AC0D381EF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2-4885-AEE1-425AC0D381EF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32-4885-AEE1-425AC0D381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'Água e Saneamento'!$B$2:$B$4</c:f>
              <c:strCache>
                <c:ptCount val="3"/>
                <c:pt idx="0">
                  <c:v>Concessionária</c:v>
                </c:pt>
                <c:pt idx="1">
                  <c:v>Poço na propriedade</c:v>
                </c:pt>
                <c:pt idx="2">
                  <c:v>Não sabe/não respondeu</c:v>
                </c:pt>
              </c:strCache>
            </c:strRef>
          </c:cat>
          <c:val>
            <c:numRef>
              <c:f>'Água e Saneamento'!$C$2:$C$4</c:f>
              <c:numCache>
                <c:formatCode>General</c:formatCode>
                <c:ptCount val="3"/>
                <c:pt idx="0">
                  <c:v>118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32-4885-AEE1-425AC0D38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839888888888892"/>
          <c:y val="0.2996050925925926"/>
          <c:w val="0.3839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Há coleta de esgoto no bairro?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98888888888911E-2"/>
          <c:y val="0.17421296296296293"/>
          <c:w val="0.5061633333333333"/>
          <c:h val="0.7985648148148147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4104444444444508E-2"/>
                  <c:y val="5.2196759259259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99-4532-8FEF-FDF20E934611}"/>
                </c:ext>
              </c:extLst>
            </c:dLbl>
            <c:dLbl>
              <c:idx val="1"/>
              <c:layout>
                <c:manualLayout>
                  <c:x val="-6.3749999999999996E-3"/>
                  <c:y val="-2.00754629629629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9-4532-8FEF-FDF20E934611}"/>
                </c:ext>
              </c:extLst>
            </c:dLbl>
            <c:dLbl>
              <c:idx val="2"/>
              <c:layout>
                <c:manualLayout>
                  <c:x val="9.8698611111111181E-2"/>
                  <c:y val="-4.4485648148148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99-4532-8FEF-FDF20E934611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99-4532-8FEF-FDF20E934611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99-4532-8FEF-FDF20E9346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'Água e Saneamento'!$F$2:$F$4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'Água e Saneamento'!$G$2:$G$4</c:f>
              <c:numCache>
                <c:formatCode>General</c:formatCode>
                <c:ptCount val="3"/>
                <c:pt idx="0">
                  <c:v>109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9-4532-8FEF-FDF20E934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839888888888892"/>
          <c:y val="0.2996050925925926"/>
          <c:w val="0.3839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Sua residência é ligada à rede de esgoto ou a tratamento individual?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654444444444448E-2"/>
          <c:y val="0.21537037037037038"/>
          <c:w val="0.49558000000000002"/>
          <c:h val="0.7809259259259260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4104444444444508E-2"/>
                  <c:y val="5.2196759259259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5D-4419-9069-54F78ED06001}"/>
                </c:ext>
              </c:extLst>
            </c:dLbl>
            <c:dLbl>
              <c:idx val="1"/>
              <c:layout>
                <c:manualLayout>
                  <c:x val="-6.3749999999999996E-3"/>
                  <c:y val="-2.00754629629629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D-4419-9069-54F78ED06001}"/>
                </c:ext>
              </c:extLst>
            </c:dLbl>
            <c:dLbl>
              <c:idx val="2"/>
              <c:layout>
                <c:manualLayout>
                  <c:x val="9.8698611111111181E-2"/>
                  <c:y val="-4.4485648148148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5D-4419-9069-54F78ED06001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5D-4419-9069-54F78ED06001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5D-4419-9069-54F78ED060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'Água e Saneamento'!$J$2:$J$4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'Água e Saneamento'!$K$2:$K$4</c:f>
              <c:numCache>
                <c:formatCode>General</c:formatCode>
                <c:ptCount val="3"/>
                <c:pt idx="0">
                  <c:v>103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5D-4419-9069-54F78ED060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839888888888892"/>
          <c:y val="0.2996050925925926"/>
          <c:w val="0.3839622222222222"/>
          <c:h val="0.43018796296296297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2648731408574"/>
          <c:y val="5.0925925925925923E-2"/>
          <c:w val="0.78012407407407403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'Estado civil e filhos'!$J$12:$J$16</c:f>
              <c:strCache>
                <c:ptCount val="5"/>
                <c:pt idx="0">
                  <c:v>9 ou mais filhos</c:v>
                </c:pt>
                <c:pt idx="1">
                  <c:v>De 5 a 8 filhos</c:v>
                </c:pt>
                <c:pt idx="2">
                  <c:v>De 2 a 4 filhos</c:v>
                </c:pt>
                <c:pt idx="3">
                  <c:v>Somente 1 filho</c:v>
                </c:pt>
                <c:pt idx="4">
                  <c:v>Não tem filhos</c:v>
                </c:pt>
              </c:strCache>
            </c:strRef>
          </c:cat>
          <c:val>
            <c:numRef>
              <c:f>'Estado civil e filhos'!$K$12:$K$16</c:f>
              <c:numCache>
                <c:formatCode>0.0%</c:formatCode>
                <c:ptCount val="5"/>
                <c:pt idx="0">
                  <c:v>1.6129032258064516E-2</c:v>
                </c:pt>
                <c:pt idx="1">
                  <c:v>5.6451612903225805E-2</c:v>
                </c:pt>
                <c:pt idx="2">
                  <c:v>0.41935483870967744</c:v>
                </c:pt>
                <c:pt idx="3">
                  <c:v>0.24193548387096775</c:v>
                </c:pt>
                <c:pt idx="4">
                  <c:v>0.2661290322580645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F-44C2-AC57-B27DA9DC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9829823"/>
        <c:axId val="1635813055"/>
      </c:barChart>
      <c:catAx>
        <c:axId val="1699829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35813055"/>
        <c:crosses val="autoZero"/>
        <c:auto val="1"/>
        <c:lblAlgn val="ctr"/>
        <c:lblOffset val="100"/>
        <c:noMultiLvlLbl val="0"/>
      </c:catAx>
      <c:valAx>
        <c:axId val="1635813055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982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Há recursos hídricos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817172619047619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hídricos'!$B$10:$B$15</c:f>
              <c:strCache>
                <c:ptCount val="6"/>
                <c:pt idx="0">
                  <c:v>Não sabe/não respondeu</c:v>
                </c:pt>
                <c:pt idx="1">
                  <c:v>Não há</c:v>
                </c:pt>
                <c:pt idx="2">
                  <c:v>Nascentes</c:v>
                </c:pt>
                <c:pt idx="3">
                  <c:v>Lago</c:v>
                </c:pt>
                <c:pt idx="4">
                  <c:v>Riacho</c:v>
                </c:pt>
                <c:pt idx="5">
                  <c:v>Rio</c:v>
                </c:pt>
              </c:strCache>
            </c:strRef>
          </c:cat>
          <c:val>
            <c:numRef>
              <c:f>'Recursos hídricos'!$C$10:$C$15</c:f>
              <c:numCache>
                <c:formatCode>0.0%</c:formatCode>
                <c:ptCount val="6"/>
                <c:pt idx="0">
                  <c:v>0.12096774193548387</c:v>
                </c:pt>
                <c:pt idx="1">
                  <c:v>0.20161290322580644</c:v>
                </c:pt>
                <c:pt idx="2">
                  <c:v>8.0645161290322578E-3</c:v>
                </c:pt>
                <c:pt idx="3">
                  <c:v>3.2258064516129031E-2</c:v>
                </c:pt>
                <c:pt idx="4">
                  <c:v>9.6774193548387094E-2</c:v>
                </c:pt>
                <c:pt idx="5">
                  <c:v>0.54032258064516125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0DF-85D8-CA0B7EAE44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</a:t>
            </a:r>
            <a:r>
              <a:rPr lang="pt-BR" sz="900" b="1" baseline="0"/>
              <a:t> percepção, qual é a condição atual desses recursos hídricos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817172619047619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hídricos'!$G$10:$G$15</c:f>
              <c:strCache>
                <c:ptCount val="6"/>
                <c:pt idx="0">
                  <c:v>Não sabe/não respondeu</c:v>
                </c:pt>
                <c:pt idx="1">
                  <c:v>Péssimo</c:v>
                </c:pt>
                <c:pt idx="2">
                  <c:v>Ruim</c:v>
                </c:pt>
                <c:pt idx="3">
                  <c:v>Mediano</c:v>
                </c:pt>
                <c:pt idx="4">
                  <c:v>Bom</c:v>
                </c:pt>
                <c:pt idx="5">
                  <c:v>Ótimo</c:v>
                </c:pt>
              </c:strCache>
            </c:strRef>
          </c:cat>
          <c:val>
            <c:numRef>
              <c:f>'Recursos hídricos'!$H$10:$H$15</c:f>
              <c:numCache>
                <c:formatCode>0.0%</c:formatCode>
                <c:ptCount val="6"/>
                <c:pt idx="0">
                  <c:v>0.25806451612903225</c:v>
                </c:pt>
                <c:pt idx="1">
                  <c:v>0.27419354838709675</c:v>
                </c:pt>
                <c:pt idx="2">
                  <c:v>5.6451612903225805E-2</c:v>
                </c:pt>
                <c:pt idx="3">
                  <c:v>0.16935483870967741</c:v>
                </c:pt>
                <c:pt idx="4">
                  <c:v>8.0645161290322578E-2</c:v>
                </c:pt>
                <c:pt idx="5">
                  <c:v>0.15322580645161291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6-4B85-9391-53BF3F94A2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Mudança</a:t>
            </a:r>
            <a:r>
              <a:rPr lang="pt-BR" sz="900" b="1" baseline="0"/>
              <a:t> na condição dos recursos hídricos nos últimos 5 anos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817172619047619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hídricos'!$L$8:$L$11</c:f>
              <c:strCache>
                <c:ptCount val="4"/>
                <c:pt idx="0">
                  <c:v>Não sabe/não respondeu</c:v>
                </c:pt>
                <c:pt idx="1">
                  <c:v>Piorou</c:v>
                </c:pt>
                <c:pt idx="2">
                  <c:v>Permaneceu constante</c:v>
                </c:pt>
                <c:pt idx="3">
                  <c:v>Melhorou</c:v>
                </c:pt>
              </c:strCache>
            </c:strRef>
          </c:cat>
          <c:val>
            <c:numRef>
              <c:f>'Recursos hídricos'!$M$8:$M$11</c:f>
              <c:numCache>
                <c:formatCode>0.0%</c:formatCode>
                <c:ptCount val="4"/>
                <c:pt idx="0">
                  <c:v>0.24193548387096775</c:v>
                </c:pt>
                <c:pt idx="1">
                  <c:v>0.15322580645161291</c:v>
                </c:pt>
                <c:pt idx="2">
                  <c:v>0.19354838709677419</c:v>
                </c:pt>
                <c:pt idx="3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0-4F9D-BC8D-C6059748C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 quem são os responsáveis pela condição atual dos recursos hídricos?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'Recursos hídricos'!$V$2:$V$15</c:f>
              <c:strCache>
                <c:ptCount val="14"/>
                <c:pt idx="0">
                  <c:v>Não sabe/não respondeu</c:v>
                </c:pt>
                <c:pt idx="1">
                  <c:v>Outro</c:v>
                </c:pt>
                <c:pt idx="2">
                  <c:v>Ninguém</c:v>
                </c:pt>
                <c:pt idx="3">
                  <c:v>Seca</c:v>
                </c:pt>
                <c:pt idx="4">
                  <c:v>Turistas e Lazer</c:v>
                </c:pt>
                <c:pt idx="5">
                  <c:v>Agroindústrias</c:v>
                </c:pt>
                <c:pt idx="6">
                  <c:v>Agricultores e Pecuaristas</c:v>
                </c:pt>
                <c:pt idx="7">
                  <c:v>Comércios</c:v>
                </c:pt>
                <c:pt idx="8">
                  <c:v>Poder Executivo Estadual</c:v>
                </c:pt>
                <c:pt idx="9">
                  <c:v>Empresa de saneamento</c:v>
                </c:pt>
                <c:pt idx="10">
                  <c:v>População Rural</c:v>
                </c:pt>
                <c:pt idx="11">
                  <c:v>Poder Executivo Municipal</c:v>
                </c:pt>
                <c:pt idx="12">
                  <c:v>Indústrias</c:v>
                </c:pt>
                <c:pt idx="13">
                  <c:v>População Urbana</c:v>
                </c:pt>
              </c:strCache>
            </c:strRef>
          </c:cat>
          <c:val>
            <c:numRef>
              <c:f>'Recursos hídricos'!$W$2:$W$15</c:f>
              <c:numCache>
                <c:formatCode>General</c:formatCode>
                <c:ptCount val="14"/>
                <c:pt idx="0">
                  <c:v>14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23</c:v>
                </c:pt>
                <c:pt idx="10">
                  <c:v>27</c:v>
                </c:pt>
                <c:pt idx="11">
                  <c:v>36</c:v>
                </c:pt>
                <c:pt idx="12">
                  <c:v>37</c:v>
                </c:pt>
                <c:pt idx="1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2-4AB7-855F-21D9F70B4B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202624"/>
        <c:axId val="235251968"/>
      </c:barChart>
      <c:catAx>
        <c:axId val="23220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5251968"/>
        <c:crosses val="autoZero"/>
        <c:auto val="1"/>
        <c:lblAlgn val="ctr"/>
        <c:lblOffset val="100"/>
        <c:noMultiLvlLbl val="0"/>
      </c:catAx>
      <c:valAx>
        <c:axId val="235251968"/>
        <c:scaling>
          <c:orientation val="minMax"/>
          <c:max val="55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2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Que tipo de paisagem tem no seu bairro e no entorno dele?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8870828359318788"/>
          <c:y val="0.14358055555555554"/>
          <c:w val="0.54493132845377479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Paisagem!$B$12:$B$19</c:f>
              <c:strCache>
                <c:ptCount val="8"/>
                <c:pt idx="0">
                  <c:v>Não sabe/não respondeu</c:v>
                </c:pt>
                <c:pt idx="1">
                  <c:v>Residências</c:v>
                </c:pt>
                <c:pt idx="2">
                  <c:v>Pastagens</c:v>
                </c:pt>
                <c:pt idx="3">
                  <c:v>Parques com áreas verdes</c:v>
                </c:pt>
                <c:pt idx="4">
                  <c:v>Matas</c:v>
                </c:pt>
                <c:pt idx="5">
                  <c:v>Fragmentos de Florestas</c:v>
                </c:pt>
                <c:pt idx="6">
                  <c:v>Cultivos</c:v>
                </c:pt>
                <c:pt idx="7">
                  <c:v>Áreas descampadas/solo exposto</c:v>
                </c:pt>
              </c:strCache>
            </c:strRef>
          </c:cat>
          <c:val>
            <c:numRef>
              <c:f>Paisagem!$C$12:$C$19</c:f>
              <c:numCache>
                <c:formatCode>0.0%</c:formatCode>
                <c:ptCount val="8"/>
                <c:pt idx="0">
                  <c:v>4.8387096774193547E-2</c:v>
                </c:pt>
                <c:pt idx="1">
                  <c:v>0.22580645161290322</c:v>
                </c:pt>
                <c:pt idx="2">
                  <c:v>0.37096774193548387</c:v>
                </c:pt>
                <c:pt idx="3">
                  <c:v>1.6129032258064516E-2</c:v>
                </c:pt>
                <c:pt idx="4">
                  <c:v>0.18548387096774194</c:v>
                </c:pt>
                <c:pt idx="5">
                  <c:v>7.2580645161290328E-2</c:v>
                </c:pt>
                <c:pt idx="6">
                  <c:v>1.6129032258064516E-2</c:v>
                </c:pt>
                <c:pt idx="7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7-4EB8-883C-9161BE7D04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  <c:max val="0.4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</a:t>
            </a:r>
            <a:r>
              <a:rPr lang="pt-BR" sz="900" b="1" baseline="0"/>
              <a:t> percepção, qual é a condição atual dessa paisagem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6407837301587302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Paisagem!$G$10:$G$15</c:f>
              <c:strCache>
                <c:ptCount val="6"/>
                <c:pt idx="0">
                  <c:v>Não sabe/não respondeu</c:v>
                </c:pt>
                <c:pt idx="1">
                  <c:v>Péssimo</c:v>
                </c:pt>
                <c:pt idx="2">
                  <c:v>Ruim</c:v>
                </c:pt>
                <c:pt idx="3">
                  <c:v>Mediano</c:v>
                </c:pt>
                <c:pt idx="4">
                  <c:v>Bom</c:v>
                </c:pt>
                <c:pt idx="5">
                  <c:v>Ótimo</c:v>
                </c:pt>
              </c:strCache>
            </c:strRef>
          </c:cat>
          <c:val>
            <c:numRef>
              <c:f>Paisagem!$H$10:$H$15</c:f>
              <c:numCache>
                <c:formatCode>0.0%</c:formatCode>
                <c:ptCount val="6"/>
                <c:pt idx="0">
                  <c:v>7.2580645161290328E-2</c:v>
                </c:pt>
                <c:pt idx="1">
                  <c:v>0.14516129032258066</c:v>
                </c:pt>
                <c:pt idx="2">
                  <c:v>7.2580645161290328E-2</c:v>
                </c:pt>
                <c:pt idx="3">
                  <c:v>0.33064516129032256</c:v>
                </c:pt>
                <c:pt idx="4">
                  <c:v>0.14516129032258066</c:v>
                </c:pt>
                <c:pt idx="5">
                  <c:v>0.23387096774193547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A-4C32-AF2B-0BDF7622AA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Mudança</a:t>
            </a:r>
            <a:r>
              <a:rPr lang="pt-BR" sz="900" b="1" baseline="0"/>
              <a:t> na condição da paisagem nos últimos 5 anos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4358055555555554"/>
          <c:w val="0.65651884920634918"/>
          <c:h val="0.79174351851851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Paisagem!$L$8:$L$11</c:f>
              <c:strCache>
                <c:ptCount val="4"/>
                <c:pt idx="0">
                  <c:v>Não sabe/não respondeu</c:v>
                </c:pt>
                <c:pt idx="1">
                  <c:v>Piorou</c:v>
                </c:pt>
                <c:pt idx="2">
                  <c:v>Permaneceu constante</c:v>
                </c:pt>
                <c:pt idx="3">
                  <c:v>Melhorou</c:v>
                </c:pt>
              </c:strCache>
            </c:strRef>
          </c:cat>
          <c:val>
            <c:numRef>
              <c:f>Paisagem!$M$8:$M$11</c:f>
              <c:numCache>
                <c:formatCode>0.0%</c:formatCode>
                <c:ptCount val="4"/>
                <c:pt idx="0">
                  <c:v>0.11290322580645161</c:v>
                </c:pt>
                <c:pt idx="1">
                  <c:v>0.21774193548387097</c:v>
                </c:pt>
                <c:pt idx="2">
                  <c:v>0.47580645161290325</c:v>
                </c:pt>
                <c:pt idx="3">
                  <c:v>0.19354838709677419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155-86E7-B971CDA126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41414176"/>
        <c:axId val="1174220640"/>
      </c:barChart>
      <c:catAx>
        <c:axId val="14414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220640"/>
        <c:crosses val="autoZero"/>
        <c:auto val="1"/>
        <c:lblAlgn val="ctr"/>
        <c:lblOffset val="100"/>
        <c:noMultiLvlLbl val="0"/>
      </c:catAx>
      <c:valAx>
        <c:axId val="1174220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4414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Na sua opinião quem são os responsáveis pela condição atual da paisagem?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Paisagem!$V$2:$V$15</c:f>
              <c:strCache>
                <c:ptCount val="14"/>
                <c:pt idx="0">
                  <c:v>Não sabe/não respondeu</c:v>
                </c:pt>
                <c:pt idx="1">
                  <c:v>Ninguém</c:v>
                </c:pt>
                <c:pt idx="2">
                  <c:v>Todos</c:v>
                </c:pt>
                <c:pt idx="3">
                  <c:v>Outro</c:v>
                </c:pt>
                <c:pt idx="4">
                  <c:v>Turistas e Lazer</c:v>
                </c:pt>
                <c:pt idx="5">
                  <c:v>Agroindústrias</c:v>
                </c:pt>
                <c:pt idx="6">
                  <c:v>Poder Executivo Estadual</c:v>
                </c:pt>
                <c:pt idx="7">
                  <c:v>Comércios</c:v>
                </c:pt>
                <c:pt idx="8">
                  <c:v>Empresa de saneamento</c:v>
                </c:pt>
                <c:pt idx="9">
                  <c:v>Agricultores e Pecuaristas</c:v>
                </c:pt>
                <c:pt idx="10">
                  <c:v>Indústrias</c:v>
                </c:pt>
                <c:pt idx="11">
                  <c:v>Poder Executivo Municipal</c:v>
                </c:pt>
                <c:pt idx="12">
                  <c:v>População Rural</c:v>
                </c:pt>
                <c:pt idx="13">
                  <c:v>População Urbana</c:v>
                </c:pt>
              </c:strCache>
            </c:strRef>
          </c:cat>
          <c:val>
            <c:numRef>
              <c:f>Paisagem!$W$2:$W$15</c:f>
              <c:numCache>
                <c:formatCode>General</c:formatCode>
                <c:ptCount val="1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22</c:v>
                </c:pt>
                <c:pt idx="10">
                  <c:v>29</c:v>
                </c:pt>
                <c:pt idx="11">
                  <c:v>31</c:v>
                </c:pt>
                <c:pt idx="12">
                  <c:v>44</c:v>
                </c:pt>
                <c:pt idx="1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A-49C3-89D1-20CD6E4E6D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202624"/>
        <c:axId val="235251968"/>
      </c:barChart>
      <c:catAx>
        <c:axId val="23220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5251968"/>
        <c:crosses val="autoZero"/>
        <c:auto val="1"/>
        <c:lblAlgn val="ctr"/>
        <c:lblOffset val="100"/>
        <c:noMultiLvlLbl val="0"/>
      </c:catAx>
      <c:valAx>
        <c:axId val="235251968"/>
        <c:scaling>
          <c:orientation val="minMax"/>
          <c:max val="55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2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Quem deve agir</a:t>
            </a:r>
            <a:r>
              <a:rPr lang="pt-BR" sz="900" b="1" baseline="0"/>
              <a:t> para melhorar o ambiente, a água e a paisagem?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5292936507936508"/>
          <c:w val="0.66407837301587302"/>
          <c:h val="0.79163412698412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'Melhorar o ambiente'!$C$10:$C$15</c:f>
              <c:strCache>
                <c:ptCount val="6"/>
                <c:pt idx="0">
                  <c:v>Não sabe/não respondeu</c:v>
                </c:pt>
                <c:pt idx="1">
                  <c:v>Outro</c:v>
                </c:pt>
                <c:pt idx="2">
                  <c:v>As Organizações Sociais</c:v>
                </c:pt>
                <c:pt idx="3">
                  <c:v>A Iniciativa Privada</c:v>
                </c:pt>
                <c:pt idx="4">
                  <c:v>A Comunidade</c:v>
                </c:pt>
                <c:pt idx="5">
                  <c:v>O Governo</c:v>
                </c:pt>
              </c:strCache>
            </c:strRef>
          </c:cat>
          <c:val>
            <c:numRef>
              <c:f>'Melhorar o ambiente'!$D$10:$D$15</c:f>
              <c:numCache>
                <c:formatCode>0.0%</c:formatCode>
                <c:ptCount val="6"/>
                <c:pt idx="0">
                  <c:v>4.0322580645161289E-2</c:v>
                </c:pt>
                <c:pt idx="1">
                  <c:v>5.6451612903225805E-2</c:v>
                </c:pt>
                <c:pt idx="2">
                  <c:v>4.0322580645161289E-2</c:v>
                </c:pt>
                <c:pt idx="3">
                  <c:v>5.6451612903225805E-2</c:v>
                </c:pt>
                <c:pt idx="4">
                  <c:v>0.24193548387096775</c:v>
                </c:pt>
                <c:pt idx="5">
                  <c:v>0.56451612903225812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7-4401-B57B-85B923005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2631600"/>
        <c:axId val="1543780400"/>
      </c:barChart>
      <c:catAx>
        <c:axId val="186263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43780400"/>
        <c:crosses val="autoZero"/>
        <c:auto val="1"/>
        <c:lblAlgn val="ctr"/>
        <c:lblOffset val="100"/>
        <c:noMultiLvlLbl val="0"/>
      </c:catAx>
      <c:valAx>
        <c:axId val="1543780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8626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Você tem alguma atitude que considera uma contribuição para a preservação do meio ambiente?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'Melhorar o ambiente'!$Q$2:$Q$18</c:f>
              <c:strCache>
                <c:ptCount val="17"/>
                <c:pt idx="0">
                  <c:v>Não sabe/não respondeu</c:v>
                </c:pt>
                <c:pt idx="1">
                  <c:v>Outras atitudes</c:v>
                </c:pt>
                <c:pt idx="2">
                  <c:v>Redução do consumo de água</c:v>
                </c:pt>
                <c:pt idx="3">
                  <c:v>Ajuda no bem-estar animal</c:v>
                </c:pt>
                <c:pt idx="4">
                  <c:v>Não polui</c:v>
                </c:pt>
                <c:pt idx="5">
                  <c:v>Não joga esgoto no córrego</c:v>
                </c:pt>
                <c:pt idx="6">
                  <c:v>Não desmata</c:v>
                </c:pt>
                <c:pt idx="7">
                  <c:v>Denuncia danos ambientais</c:v>
                </c:pt>
                <c:pt idx="8">
                  <c:v>Cuidado com a natureza</c:v>
                </c:pt>
                <c:pt idx="9">
                  <c:v>Coloca o lixo na hora da coleta</c:v>
                </c:pt>
                <c:pt idx="10">
                  <c:v>Planta árvores</c:v>
                </c:pt>
                <c:pt idx="11">
                  <c:v>Disposição adequada do lixo</c:v>
                </c:pt>
                <c:pt idx="12">
                  <c:v>Não joga lixo no rio</c:v>
                </c:pt>
                <c:pt idx="13">
                  <c:v>Limpeza das ruas</c:v>
                </c:pt>
                <c:pt idx="14">
                  <c:v>Não joga lixo na rua</c:v>
                </c:pt>
                <c:pt idx="15">
                  <c:v>Separação do lixo reciclável</c:v>
                </c:pt>
                <c:pt idx="16">
                  <c:v>Não</c:v>
                </c:pt>
              </c:strCache>
            </c:strRef>
          </c:cat>
          <c:val>
            <c:numRef>
              <c:f>'Melhorar o ambiente'!$R$2:$R$18</c:f>
              <c:numCache>
                <c:formatCode>General</c:formatCode>
                <c:ptCount val="17"/>
                <c:pt idx="0">
                  <c:v>17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12</c:v>
                </c:pt>
                <c:pt idx="15">
                  <c:v>17</c:v>
                </c:pt>
                <c:pt idx="1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8-450A-BC69-DFAF1A2749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90447200"/>
        <c:axId val="59286624"/>
      </c:barChart>
      <c:catAx>
        <c:axId val="29044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9286624"/>
        <c:crosses val="autoZero"/>
        <c:auto val="1"/>
        <c:lblAlgn val="ctr"/>
        <c:lblOffset val="100"/>
        <c:noMultiLvlLbl val="0"/>
      </c:catAx>
      <c:valAx>
        <c:axId val="592866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04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585444444444438E-2"/>
                  <c:y val="-0.130071759259259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43-43B2-A71B-07FAFDAED2F0}"/>
                </c:ext>
              </c:extLst>
            </c:dLbl>
            <c:dLbl>
              <c:idx val="1"/>
              <c:layout>
                <c:manualLayout>
                  <c:x val="6.418055555555556E-2"/>
                  <c:y val="8.5757870370370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3-43B2-A71B-07FAFDAED2F0}"/>
                </c:ext>
              </c:extLst>
            </c:dLbl>
            <c:dLbl>
              <c:idx val="2"/>
              <c:layout>
                <c:manualLayout>
                  <c:x val="-7.134722222222222E-3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3-43B2-A71B-07FAFDAED2F0}"/>
                </c:ext>
              </c:extLst>
            </c:dLbl>
            <c:dLbl>
              <c:idx val="3"/>
              <c:layout>
                <c:manualLayout>
                  <c:x val="4.291416666666667E-2"/>
                  <c:y val="-5.01453703703703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3-43B2-A71B-07FAFDAED2F0}"/>
                </c:ext>
              </c:extLst>
            </c:dLbl>
            <c:dLbl>
              <c:idx val="4"/>
              <c:layout>
                <c:manualLayout>
                  <c:x val="8.3551944444444443E-2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43-43B2-A71B-07FAFDAED2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civil e filhos'!$C$2:$C$6</c:f>
              <c:strCache>
                <c:ptCount val="5"/>
                <c:pt idx="0">
                  <c:v>Solteiro(a)</c:v>
                </c:pt>
                <c:pt idx="1">
                  <c:v>Casado(a)</c:v>
                </c:pt>
                <c:pt idx="2">
                  <c:v>União Estável</c:v>
                </c:pt>
                <c:pt idx="3">
                  <c:v>Divorciado(a)</c:v>
                </c:pt>
                <c:pt idx="4">
                  <c:v>Não respondeu</c:v>
                </c:pt>
              </c:strCache>
            </c:strRef>
          </c:cat>
          <c:val>
            <c:numRef>
              <c:f>'Estado civil e filhos'!$D$2:$D$6</c:f>
              <c:numCache>
                <c:formatCode>General</c:formatCode>
                <c:ptCount val="5"/>
                <c:pt idx="0">
                  <c:v>47</c:v>
                </c:pt>
                <c:pt idx="1">
                  <c:v>61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3-43B2-A71B-07FAFDAED2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953777777777769"/>
          <c:y val="0.27608657407407405"/>
          <c:w val="0.28518444444444446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Quem deve agir</a:t>
            </a:r>
            <a:r>
              <a:rPr lang="pt-BR" sz="900" b="1" baseline="0"/>
              <a:t> para melhorar o ambiente, a água e a paisagem?</a:t>
            </a:r>
            <a:endParaRPr lang="pt-BR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05644841269841"/>
          <c:y val="0.15292936507936508"/>
          <c:w val="0.66407837301587302"/>
          <c:h val="0.79163412698412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'Melhorar o ambiente'!$C$2:$C$7</c:f>
              <c:strCache>
                <c:ptCount val="6"/>
                <c:pt idx="0">
                  <c:v>Não sabe/não respondeu</c:v>
                </c:pt>
                <c:pt idx="1">
                  <c:v>Outro</c:v>
                </c:pt>
                <c:pt idx="2">
                  <c:v>As Organizações Sociais</c:v>
                </c:pt>
                <c:pt idx="3">
                  <c:v>A Iniciativa Privada</c:v>
                </c:pt>
                <c:pt idx="4">
                  <c:v>A Comunidade</c:v>
                </c:pt>
                <c:pt idx="5">
                  <c:v>O Governo</c:v>
                </c:pt>
              </c:strCache>
            </c:strRef>
          </c:cat>
          <c:val>
            <c:numRef>
              <c:f>'Melhorar o ambiente'!$D$2:$D$7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30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D58-AC47-6B92AD39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2631600"/>
        <c:axId val="1543780400"/>
      </c:barChart>
      <c:catAx>
        <c:axId val="186263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43780400"/>
        <c:crosses val="autoZero"/>
        <c:auto val="1"/>
        <c:lblAlgn val="ctr"/>
        <c:lblOffset val="100"/>
        <c:noMultiLvlLbl val="0"/>
      </c:catAx>
      <c:valAx>
        <c:axId val="1543780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626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Já participou de atividade</a:t>
            </a:r>
            <a:r>
              <a:rPr lang="pt-BR" sz="900" baseline="0"/>
              <a:t> de Educação Ambiental?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2666666666668E-2"/>
          <c:y val="0.15069444444444444"/>
          <c:w val="0.52380222222222217"/>
          <c:h val="0.8220833333333333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232666666666673E-2"/>
                  <c:y val="-8.30347222222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E3-43BE-BB3E-A57F1A880D92}"/>
                </c:ext>
              </c:extLst>
            </c:dLbl>
            <c:dLbl>
              <c:idx val="1"/>
              <c:layout>
                <c:manualLayout>
                  <c:x val="-1.3430555555555588E-2"/>
                  <c:y val="5.63597222222222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E3-43BE-BB3E-A57F1A880D92}"/>
                </c:ext>
              </c:extLst>
            </c:dLbl>
            <c:dLbl>
              <c:idx val="2"/>
              <c:layout>
                <c:manualLayout>
                  <c:x val="-1.4190277777777777E-2"/>
                  <c:y val="-6.21245370370370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E3-43BE-BB3E-A57F1A880D92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E3-43BE-BB3E-A57F1A880D92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E3-43BE-BB3E-A57F1A880D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'Educação Ambiental'!$O$2:$O$4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'Educação Ambiental'!$P$2:$P$4</c:f>
              <c:numCache>
                <c:formatCode>General</c:formatCode>
                <c:ptCount val="3"/>
                <c:pt idx="0">
                  <c:v>30</c:v>
                </c:pt>
                <c:pt idx="1">
                  <c:v>91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E3-43BE-BB3E-A57F1A880D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9372546296296298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Acredita que a Educação Ambiental</a:t>
            </a:r>
            <a:r>
              <a:rPr lang="pt-BR" sz="900" baseline="0"/>
              <a:t> pode ajudar a reduzir a degradação e aumentar a preservação do meio ambiente do entorno de seu bairro?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82111111111112"/>
          <c:y val="0.26240740740740742"/>
          <c:w val="0.4708855555555555"/>
          <c:h val="0.7338888888888889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0548888888888892E-2"/>
                  <c:y val="4.0437500000000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3-40FD-9D25-C287F327DBD5}"/>
                </c:ext>
              </c:extLst>
            </c:dLbl>
            <c:dLbl>
              <c:idx val="1"/>
              <c:layout>
                <c:manualLayout>
                  <c:x val="-2.8472222222222544E-3"/>
                  <c:y val="-2.59550925925925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3-40FD-9D25-C287F327DBD5}"/>
                </c:ext>
              </c:extLst>
            </c:dLbl>
            <c:dLbl>
              <c:idx val="2"/>
              <c:layout>
                <c:manualLayout>
                  <c:x val="0.10222638888888889"/>
                  <c:y val="-3.86060185185185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3-40FD-9D25-C287F327DBD5}"/>
                </c:ext>
              </c:extLst>
            </c:dLbl>
            <c:dLbl>
              <c:idx val="3"/>
              <c:layout>
                <c:manualLayout>
                  <c:x val="6.7608611111111105E-2"/>
                  <c:y val="-9.7182407407407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3-40FD-9D25-C287F327DBD5}"/>
                </c:ext>
              </c:extLst>
            </c:dLbl>
            <c:dLbl>
              <c:idx val="4"/>
              <c:layout>
                <c:manualLayout>
                  <c:x val="0.11882972222222216"/>
                  <c:y val="-4.481712962962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33-40FD-9D25-C287F327DBD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'Educação Ambiental'!$S$2:$S$4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'Educação Ambiental'!$T$2:$T$4</c:f>
              <c:numCache>
                <c:formatCode>General</c:formatCode>
                <c:ptCount val="3"/>
                <c:pt idx="0">
                  <c:v>117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33-40FD-9D25-C287F327DB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89822222222222"/>
          <c:y val="0.29372546296296298"/>
          <c:w val="0.37337888888888887"/>
          <c:h val="0.53602129629629625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Para você, qual seria a principal utilidade de um Plano de Educação Ambiental para a sua região?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'Educação Ambiental'!$E$2:$E$24</c:f>
              <c:strCache>
                <c:ptCount val="23"/>
                <c:pt idx="0">
                  <c:v>Não sabe/não respondeu</c:v>
                </c:pt>
                <c:pt idx="1">
                  <c:v>Nenhuma utilidade</c:v>
                </c:pt>
                <c:pt idx="2">
                  <c:v>Turismo</c:v>
                </c:pt>
                <c:pt idx="3">
                  <c:v>Sobrevivência</c:v>
                </c:pt>
                <c:pt idx="4">
                  <c:v>Reduzir a poluição do rio</c:v>
                </c:pt>
                <c:pt idx="5">
                  <c:v>Reduzir as queimadas</c:v>
                </c:pt>
                <c:pt idx="6">
                  <c:v>Reciclagem de resíduos sólidos</c:v>
                </c:pt>
                <c:pt idx="7">
                  <c:v>Projetos em escolas</c:v>
                </c:pt>
                <c:pt idx="8">
                  <c:v>Plantar água</c:v>
                </c:pt>
                <c:pt idx="9">
                  <c:v>Palestras sobre meio ambiente</c:v>
                </c:pt>
                <c:pt idx="10">
                  <c:v>Melhorar o meio ambiente</c:v>
                </c:pt>
                <c:pt idx="11">
                  <c:v>Melhorar a cidade</c:v>
                </c:pt>
                <c:pt idx="12">
                  <c:v>Impor o cumprimento das leis</c:v>
                </c:pt>
                <c:pt idx="13">
                  <c:v>Diminuir poluição</c:v>
                </c:pt>
                <c:pt idx="14">
                  <c:v>Diminuir desmatamento</c:v>
                </c:pt>
                <c:pt idx="15">
                  <c:v>Conservação da biodiversidade</c:v>
                </c:pt>
                <c:pt idx="16">
                  <c:v>Melhorar a vida da população</c:v>
                </c:pt>
                <c:pt idx="17">
                  <c:v>Aprender a cuidar da natureza</c:v>
                </c:pt>
                <c:pt idx="18">
                  <c:v>Ensinar crianças e jovens sobre o ambiente</c:v>
                </c:pt>
                <c:pt idx="19">
                  <c:v>Contribuir para a Educação em geral</c:v>
                </c:pt>
                <c:pt idx="20">
                  <c:v>Preservar o ambiente e a natureza</c:v>
                </c:pt>
                <c:pt idx="21">
                  <c:v>Seria bom/útil para a população</c:v>
                </c:pt>
                <c:pt idx="22">
                  <c:v>Conscientização ambiental</c:v>
                </c:pt>
              </c:strCache>
            </c:strRef>
          </c:cat>
          <c:val>
            <c:numRef>
              <c:f>'Educação Ambiental'!$F$2:$F$24</c:f>
              <c:numCache>
                <c:formatCode>General</c:formatCode>
                <c:ptCount val="23"/>
                <c:pt idx="0">
                  <c:v>31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14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D-411C-9CA8-0C8D6E8FE3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191024"/>
        <c:axId val="95140656"/>
      </c:barChart>
      <c:catAx>
        <c:axId val="23219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140656"/>
        <c:crosses val="autoZero"/>
        <c:auto val="1"/>
        <c:lblAlgn val="ctr"/>
        <c:lblOffset val="100"/>
        <c:noMultiLvlLbl val="0"/>
      </c:catAx>
      <c:valAx>
        <c:axId val="95140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1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Para você, qual seria a principal utilidade de um Plano de Educação Ambiental para a sua região?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'Educação Ambiental'!$E$31:$E$40</c:f>
              <c:strCache>
                <c:ptCount val="10"/>
                <c:pt idx="0">
                  <c:v>Não sabe/não respondeu</c:v>
                </c:pt>
                <c:pt idx="1">
                  <c:v>Outra utilidade</c:v>
                </c:pt>
                <c:pt idx="2">
                  <c:v>Nenhuma utilidade</c:v>
                </c:pt>
                <c:pt idx="3">
                  <c:v>Melhorar a vida da população</c:v>
                </c:pt>
                <c:pt idx="4">
                  <c:v>Aprender a cuidar da natureza</c:v>
                </c:pt>
                <c:pt idx="5">
                  <c:v>Ensinar crianças e jovens sobre o ambiente</c:v>
                </c:pt>
                <c:pt idx="6">
                  <c:v>Contribuir para a Educação em geral</c:v>
                </c:pt>
                <c:pt idx="7">
                  <c:v>Preservar o ambiente e a natureza</c:v>
                </c:pt>
                <c:pt idx="8">
                  <c:v>Seria bom/útil para a população</c:v>
                </c:pt>
                <c:pt idx="9">
                  <c:v>Conscientização ambiental</c:v>
                </c:pt>
              </c:strCache>
            </c:strRef>
          </c:cat>
          <c:val>
            <c:numRef>
              <c:f>'Educação Ambiental'!$F$31:$F$40</c:f>
              <c:numCache>
                <c:formatCode>General</c:formatCode>
                <c:ptCount val="10"/>
                <c:pt idx="0">
                  <c:v>31</c:v>
                </c:pt>
                <c:pt idx="1">
                  <c:v>14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14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5-40AB-B21D-2DDF07C07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191024"/>
        <c:axId val="95140656"/>
      </c:barChart>
      <c:catAx>
        <c:axId val="23219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140656"/>
        <c:crosses val="autoZero"/>
        <c:auto val="1"/>
        <c:lblAlgn val="ctr"/>
        <c:lblOffset val="100"/>
        <c:noMultiLvlLbl val="0"/>
      </c:catAx>
      <c:valAx>
        <c:axId val="95140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321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Conhece a CBE - Companhia</a:t>
            </a:r>
            <a:r>
              <a:rPr lang="pt-BR" sz="900" baseline="0"/>
              <a:t> Brasileira de Equipamento? </a:t>
            </a:r>
            <a:endParaRPr lang="pt-BR" sz="9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32222222222225E-2"/>
          <c:y val="0.25064814814814812"/>
          <c:w val="0.56855916666666662"/>
          <c:h val="0.6986111111111110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7.3493333333333327E-2"/>
                  <c:y val="-0.1163833333333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E9-4398-9A85-B3756041AB9C}"/>
                </c:ext>
              </c:extLst>
            </c:dLbl>
            <c:dLbl>
              <c:idx val="1"/>
              <c:layout>
                <c:manualLayout>
                  <c:x val="5.0069444444444444E-2"/>
                  <c:y val="0.142320370370370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E9-4398-9A85-B3756041AB9C}"/>
                </c:ext>
              </c:extLst>
            </c:dLbl>
            <c:dLbl>
              <c:idx val="2"/>
              <c:layout>
                <c:manualLayout>
                  <c:x val="2.2158055555555556E-2"/>
                  <c:y val="-2.39074074074074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E9-4398-9A85-B3756041AB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'CBE Problema Ambiental'!$B$2:$B$4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sabe/não respondeu</c:v>
                </c:pt>
              </c:strCache>
            </c:strRef>
          </c:cat>
          <c:val>
            <c:numRef>
              <c:f>'CBE Problema Ambiental'!$C$2:$C$4</c:f>
              <c:numCache>
                <c:formatCode>General</c:formatCode>
                <c:ptCount val="3"/>
                <c:pt idx="0">
                  <c:v>42</c:v>
                </c:pt>
                <c:pt idx="1">
                  <c:v>78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9-4398-9A85-B3756041A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364888888888887"/>
          <c:y val="0.32900324074074078"/>
          <c:w val="0.29224"/>
          <c:h val="0.43606759259259259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Acredita que a CBE pode trazer problemas ambientais?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Problema Ambiental'!$G$10:$G$15</c:f>
              <c:strCache>
                <c:ptCount val="6"/>
                <c:pt idx="0">
                  <c:v>Não sabe/não respondeu</c:v>
                </c:pt>
                <c:pt idx="1">
                  <c:v>Redução das Áreas Verdes</c:v>
                </c:pt>
                <c:pt idx="2">
                  <c:v>Poluição Sonora</c:v>
                </c:pt>
                <c:pt idx="3">
                  <c:v>Poluição dos Recursos Hídricos</c:v>
                </c:pt>
                <c:pt idx="4">
                  <c:v>Poluição do Ar</c:v>
                </c:pt>
                <c:pt idx="5">
                  <c:v>Poluição Ambiental</c:v>
                </c:pt>
              </c:strCache>
            </c:strRef>
          </c:cat>
          <c:val>
            <c:numRef>
              <c:f>'CBE Problema Ambiental'!$H$10:$H$15</c:f>
              <c:numCache>
                <c:formatCode>0.0%</c:formatCode>
                <c:ptCount val="6"/>
                <c:pt idx="0">
                  <c:v>0.19354838709677419</c:v>
                </c:pt>
                <c:pt idx="1">
                  <c:v>0.17741935483870969</c:v>
                </c:pt>
                <c:pt idx="2">
                  <c:v>4.0322580645161289E-2</c:v>
                </c:pt>
                <c:pt idx="3">
                  <c:v>3.2258064516129031E-2</c:v>
                </c:pt>
                <c:pt idx="4">
                  <c:v>3.2258064516129031E-2</c:v>
                </c:pt>
                <c:pt idx="5">
                  <c:v>0.52419354838709675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A-487B-8291-7F3D80C912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76896"/>
        <c:axId val="104253040"/>
      </c:barChart>
      <c:catAx>
        <c:axId val="35337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4253040"/>
        <c:crosses val="autoZero"/>
        <c:auto val="1"/>
        <c:lblAlgn val="ctr"/>
        <c:lblOffset val="100"/>
        <c:noMultiLvlLbl val="0"/>
      </c:catAx>
      <c:valAx>
        <c:axId val="1042530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533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Acredita que a CBE pode trazer problemas ambientais?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Problema Ambiental'!$G$2:$G$7</c:f>
              <c:strCache>
                <c:ptCount val="6"/>
                <c:pt idx="0">
                  <c:v>Não sabe/não respondeu</c:v>
                </c:pt>
                <c:pt idx="1">
                  <c:v>Redução das Áreas Verdes</c:v>
                </c:pt>
                <c:pt idx="2">
                  <c:v>Poluição Sonora</c:v>
                </c:pt>
                <c:pt idx="3">
                  <c:v>Poluição dos Recursos Hídricos</c:v>
                </c:pt>
                <c:pt idx="4">
                  <c:v>Poluição Ambiental</c:v>
                </c:pt>
                <c:pt idx="5">
                  <c:v>Poluição do Ar</c:v>
                </c:pt>
              </c:strCache>
            </c:strRef>
          </c:cat>
          <c:val>
            <c:numRef>
              <c:f>'CBE Problema Ambiental'!$H$2:$H$7</c:f>
              <c:numCache>
                <c:formatCode>General</c:formatCode>
                <c:ptCount val="6"/>
                <c:pt idx="0">
                  <c:v>65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22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2-4329-89BD-9938C8DF66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76896"/>
        <c:axId val="104253040"/>
      </c:barChart>
      <c:catAx>
        <c:axId val="35337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4253040"/>
        <c:crosses val="autoZero"/>
        <c:auto val="1"/>
        <c:lblAlgn val="ctr"/>
        <c:lblOffset val="100"/>
        <c:noMultiLvlLbl val="0"/>
      </c:catAx>
      <c:valAx>
        <c:axId val="1042530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33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geração de postos de trabalho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Trabalho'!$C$10:$C$15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Trabalho'!$D$10:$D$15</c:f>
              <c:numCache>
                <c:formatCode>0.0%</c:formatCode>
                <c:ptCount val="6"/>
                <c:pt idx="0">
                  <c:v>0.33064516129032256</c:v>
                </c:pt>
                <c:pt idx="1">
                  <c:v>4.0322580645161289E-2</c:v>
                </c:pt>
                <c:pt idx="2">
                  <c:v>0</c:v>
                </c:pt>
                <c:pt idx="3">
                  <c:v>8.0645161290322578E-2</c:v>
                </c:pt>
                <c:pt idx="4">
                  <c:v>0.15322580645161291</c:v>
                </c:pt>
                <c:pt idx="5">
                  <c:v>0.39516129032258063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A-432D-A05A-38ECA6BA64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63440"/>
        <c:axId val="237000384"/>
      </c:barChart>
      <c:catAx>
        <c:axId val="35336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7000384"/>
        <c:crosses val="autoZero"/>
        <c:auto val="1"/>
        <c:lblAlgn val="ctr"/>
        <c:lblOffset val="100"/>
        <c:noMultiLvlLbl val="0"/>
      </c:catAx>
      <c:valAx>
        <c:axId val="2370003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533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geração de postos de trabalho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Trabalho'!$O$10:$O$15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Trabalho'!$P$10:$P$15</c:f>
              <c:numCache>
                <c:formatCode>0.0%</c:formatCode>
                <c:ptCount val="6"/>
                <c:pt idx="0">
                  <c:v>0.35483870967741937</c:v>
                </c:pt>
                <c:pt idx="1">
                  <c:v>7.2580645161290328E-2</c:v>
                </c:pt>
                <c:pt idx="2">
                  <c:v>8.0645161290322578E-3</c:v>
                </c:pt>
                <c:pt idx="3">
                  <c:v>9.6774193548387094E-2</c:v>
                </c:pt>
                <c:pt idx="4">
                  <c:v>0.16935483870967741</c:v>
                </c:pt>
                <c:pt idx="5">
                  <c:v>0.29838709677419356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833-8AFF-742A05A10E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3363440"/>
        <c:axId val="237000384"/>
      </c:barChart>
      <c:catAx>
        <c:axId val="35336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37000384"/>
        <c:crosses val="autoZero"/>
        <c:auto val="1"/>
        <c:lblAlgn val="ctr"/>
        <c:lblOffset val="100"/>
        <c:noMultiLvlLbl val="0"/>
      </c:catAx>
      <c:valAx>
        <c:axId val="2370003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533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>
                <a:latin typeface="Arial" panose="020B0604020202020204" pitchFamily="34" charset="0"/>
                <a:cs typeface="Arial" panose="020B0604020202020204" pitchFamily="34" charset="0"/>
              </a:rPr>
              <a:t>Há quanto tempo mora no município de Cachoeiro de Itapemirim?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2298709536307962"/>
          <c:y val="0.13324074074074074"/>
          <c:w val="0.74090179352580943"/>
          <c:h val="0.8158333333333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'Tempo município e bairro'!$C$9:$C$13</c:f>
              <c:strCache>
                <c:ptCount val="5"/>
                <c:pt idx="0">
                  <c:v>Mais de 10 anos</c:v>
                </c:pt>
                <c:pt idx="1">
                  <c:v>De 6 a 10 anos</c:v>
                </c:pt>
                <c:pt idx="2">
                  <c:v>De 3 a 6 anos</c:v>
                </c:pt>
                <c:pt idx="3">
                  <c:v>De 1 a 3 anos</c:v>
                </c:pt>
                <c:pt idx="4">
                  <c:v>Menos de 1 ano</c:v>
                </c:pt>
              </c:strCache>
            </c:strRef>
          </c:cat>
          <c:val>
            <c:numRef>
              <c:f>'Tempo município e bairro'!$D$9:$D$13</c:f>
              <c:numCache>
                <c:formatCode>0.0%</c:formatCode>
                <c:ptCount val="5"/>
                <c:pt idx="0">
                  <c:v>0.91129032258064513</c:v>
                </c:pt>
                <c:pt idx="1">
                  <c:v>1.6129032258064516E-2</c:v>
                </c:pt>
                <c:pt idx="2">
                  <c:v>3.2258064516129031E-2</c:v>
                </c:pt>
                <c:pt idx="3">
                  <c:v>2.4193548387096774E-2</c:v>
                </c:pt>
                <c:pt idx="4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4-43B3-A22E-95203AA4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029823"/>
        <c:axId val="52176991"/>
      </c:barChart>
      <c:catAx>
        <c:axId val="58029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176991"/>
        <c:crosses val="autoZero"/>
        <c:auto val="1"/>
        <c:lblAlgn val="ctr"/>
        <c:lblOffset val="100"/>
        <c:noMultiLvlLbl val="0"/>
      </c:catAx>
      <c:valAx>
        <c:axId val="5217699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5802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Trânsito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Trânsito'!$C$10:$C$15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Trânsito'!$D$10:$D$15</c:f>
              <c:numCache>
                <c:formatCode>0.0%</c:formatCode>
                <c:ptCount val="6"/>
                <c:pt idx="0">
                  <c:v>0.32258064516129031</c:v>
                </c:pt>
                <c:pt idx="1">
                  <c:v>0.29032258064516131</c:v>
                </c:pt>
                <c:pt idx="2">
                  <c:v>4.8387096774193547E-2</c:v>
                </c:pt>
                <c:pt idx="3">
                  <c:v>0.11290322580645161</c:v>
                </c:pt>
                <c:pt idx="4">
                  <c:v>0.10483870967741936</c:v>
                </c:pt>
                <c:pt idx="5">
                  <c:v>0.12096774193548387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B-4B99-A48E-8B497FB44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Trânsito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Trânsito'!$O$10:$O$15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Trânsito'!$P$10:$P$15</c:f>
              <c:numCache>
                <c:formatCode>0.0%</c:formatCode>
                <c:ptCount val="6"/>
                <c:pt idx="0">
                  <c:v>0.32258064516129031</c:v>
                </c:pt>
                <c:pt idx="1">
                  <c:v>0.34677419354838712</c:v>
                </c:pt>
                <c:pt idx="2">
                  <c:v>7.2580645161290328E-2</c:v>
                </c:pt>
                <c:pt idx="3">
                  <c:v>0.10483870967741936</c:v>
                </c:pt>
                <c:pt idx="4">
                  <c:v>6.4516129032258063E-2</c:v>
                </c:pt>
                <c:pt idx="5">
                  <c:v>8.8709677419354843E-2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1-4F4B-ADD3-E40E017C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Paisagem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Paisagem'!$C$10:$C$15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Paisagem'!$D$10:$D$15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0.21774193548387097</c:v>
                </c:pt>
                <c:pt idx="2">
                  <c:v>4.0322580645161289E-2</c:v>
                </c:pt>
                <c:pt idx="3">
                  <c:v>0.16935483870967741</c:v>
                </c:pt>
                <c:pt idx="4">
                  <c:v>0.11290322580645161</c:v>
                </c:pt>
                <c:pt idx="5">
                  <c:v>0.12096774193548387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0C8-9827-0F3A61D3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Paisagem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Paisagem'!$O$10:$O$15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Paisagem'!$P$10:$P$15</c:f>
              <c:numCache>
                <c:formatCode>0.0%</c:formatCode>
                <c:ptCount val="6"/>
                <c:pt idx="0">
                  <c:v>0.34677419354838712</c:v>
                </c:pt>
                <c:pt idx="1">
                  <c:v>0.32258064516129031</c:v>
                </c:pt>
                <c:pt idx="2">
                  <c:v>4.0322580645161289E-2</c:v>
                </c:pt>
                <c:pt idx="3">
                  <c:v>0.16935483870967741</c:v>
                </c:pt>
                <c:pt idx="4">
                  <c:v>6.4516129032258063E-2</c:v>
                </c:pt>
                <c:pt idx="5">
                  <c:v>5.6451612903225805E-2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B-4F05-9E57-DE1E3BF1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Qualidade do</a:t>
            </a:r>
            <a:r>
              <a:rPr lang="pt-BR" sz="900" b="1" baseline="0"/>
              <a:t> Ar</a:t>
            </a:r>
            <a:r>
              <a:rPr lang="pt-BR" sz="900" b="1"/>
              <a:t>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Quali Ar'!$C$10:$C$15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Quali Ar'!$D$10:$D$15</c:f>
              <c:numCache>
                <c:formatCode>0.0%</c:formatCode>
                <c:ptCount val="6"/>
                <c:pt idx="0">
                  <c:v>0.29838709677419356</c:v>
                </c:pt>
                <c:pt idx="1">
                  <c:v>0.12903225806451613</c:v>
                </c:pt>
                <c:pt idx="2">
                  <c:v>4.0322580645161289E-2</c:v>
                </c:pt>
                <c:pt idx="3">
                  <c:v>0.12903225806451613</c:v>
                </c:pt>
                <c:pt idx="4">
                  <c:v>9.6774193548387094E-2</c:v>
                </c:pt>
                <c:pt idx="5">
                  <c:v>0.30645161290322581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2-4C4C-A571-A267E411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Qualidade</a:t>
            </a:r>
            <a:r>
              <a:rPr lang="pt-BR" sz="900" b="1" baseline="0"/>
              <a:t> do Ar</a:t>
            </a:r>
            <a:r>
              <a:rPr lang="pt-BR" sz="900" b="1"/>
              <a:t>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Quali Ar'!$O$10:$O$15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Quali Ar'!$P$10:$P$15</c:f>
              <c:numCache>
                <c:formatCode>0.0%</c:formatCode>
                <c:ptCount val="6"/>
                <c:pt idx="0">
                  <c:v>0.29838709677419356</c:v>
                </c:pt>
                <c:pt idx="1">
                  <c:v>0.15322580645161291</c:v>
                </c:pt>
                <c:pt idx="2">
                  <c:v>4.8387096774193547E-2</c:v>
                </c:pt>
                <c:pt idx="3">
                  <c:v>0.12903225806451613</c:v>
                </c:pt>
                <c:pt idx="4">
                  <c:v>0.12903225806451613</c:v>
                </c:pt>
                <c:pt idx="5">
                  <c:v>0.24193548387096775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0-45F0-B72D-3353F058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silêncio/tranquilidade (poluição sonora)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Poluição Sonora'!$C$10:$C$15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Poluição Sonora'!$D$10:$D$15</c:f>
              <c:numCache>
                <c:formatCode>0.0%</c:formatCode>
                <c:ptCount val="6"/>
                <c:pt idx="0">
                  <c:v>0.33064516129032256</c:v>
                </c:pt>
                <c:pt idx="1">
                  <c:v>0.20967741935483872</c:v>
                </c:pt>
                <c:pt idx="2">
                  <c:v>8.0645161290322578E-2</c:v>
                </c:pt>
                <c:pt idx="3">
                  <c:v>0.11290322580645161</c:v>
                </c:pt>
                <c:pt idx="4">
                  <c:v>8.0645161290322578E-2</c:v>
                </c:pt>
                <c:pt idx="5">
                  <c:v>0.18548387096774194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9-45CE-912C-804DD352D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silêncio/tranquilidade (poluição sonora) no seu</a:t>
            </a:r>
            <a:r>
              <a:rPr lang="pt-BR" sz="900" b="1" baseline="0"/>
              <a:t> bairro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Poluição Sonora'!$O$10:$O$15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Poluição Sonora'!$P$10:$P$15</c:f>
              <c:numCache>
                <c:formatCode>0.0%</c:formatCode>
                <c:ptCount val="6"/>
                <c:pt idx="0">
                  <c:v>0.33064516129032256</c:v>
                </c:pt>
                <c:pt idx="1">
                  <c:v>0.27419354838709675</c:v>
                </c:pt>
                <c:pt idx="2">
                  <c:v>5.6451612903225805E-2</c:v>
                </c:pt>
                <c:pt idx="3">
                  <c:v>0.15322580645161291</c:v>
                </c:pt>
                <c:pt idx="4">
                  <c:v>5.6451612903225805E-2</c:v>
                </c:pt>
                <c:pt idx="5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8-4FC2-A907-AC86D246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Transporte Público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Transp. Público'!$C$10:$C$15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Transp. Público'!$D$10:$D$15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0.38709677419354838</c:v>
                </c:pt>
                <c:pt idx="2">
                  <c:v>6.4516129032258063E-2</c:v>
                </c:pt>
                <c:pt idx="3">
                  <c:v>8.8709677419354843E-2</c:v>
                </c:pt>
                <c:pt idx="4">
                  <c:v>7.2580645161290328E-2</c:v>
                </c:pt>
                <c:pt idx="5">
                  <c:v>4.0322580645161289E-2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6-4C68-B445-4DF7A7FF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o Transporte Público no</a:t>
            </a:r>
            <a:r>
              <a:rPr lang="pt-BR" sz="900" b="1" baseline="0"/>
              <a:t> seu bairro</a:t>
            </a:r>
            <a:r>
              <a:rPr lang="pt-BR" sz="900" b="1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217559523809522"/>
          <c:y val="0.20506468253968255"/>
          <c:w val="0.68172400793650789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Transp. Público'!$O$10:$O$15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Transp. Público'!$P$10:$P$15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0.39516129032258063</c:v>
                </c:pt>
                <c:pt idx="2">
                  <c:v>5.6451612903225805E-2</c:v>
                </c:pt>
                <c:pt idx="3">
                  <c:v>0.10483870967741936</c:v>
                </c:pt>
                <c:pt idx="4">
                  <c:v>5.6451612903225805E-2</c:v>
                </c:pt>
                <c:pt idx="5">
                  <c:v>4.0322580645161289E-2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8-4665-B3B2-48AAD1107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>
                <a:latin typeface="Arial" panose="020B0604020202020204" pitchFamily="34" charset="0"/>
                <a:cs typeface="Arial" panose="020B0604020202020204" pitchFamily="34" charset="0"/>
              </a:rPr>
              <a:t>Há quanto</a:t>
            </a:r>
            <a:r>
              <a:rPr lang="pt-BR" sz="900" b="1" baseline="0">
                <a:latin typeface="Arial" panose="020B0604020202020204" pitchFamily="34" charset="0"/>
                <a:cs typeface="Arial" panose="020B0604020202020204" pitchFamily="34" charset="0"/>
              </a:rPr>
              <a:t> tempo mora no bairro atual?</a:t>
            </a:r>
            <a:endParaRPr lang="pt-BR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2298709536307962"/>
          <c:y val="0.13324074074074074"/>
          <c:w val="0.77113988095238084"/>
          <c:h val="0.8158333333333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'Tempo município e bairro'!$I$9:$I$13</c:f>
              <c:strCache>
                <c:ptCount val="5"/>
                <c:pt idx="0">
                  <c:v>Mais de 10 anos</c:v>
                </c:pt>
                <c:pt idx="1">
                  <c:v>De 6 a 10 anos</c:v>
                </c:pt>
                <c:pt idx="2">
                  <c:v>De 3 a 6 anos</c:v>
                </c:pt>
                <c:pt idx="3">
                  <c:v>De 1 a 3 anos</c:v>
                </c:pt>
                <c:pt idx="4">
                  <c:v>Menos de 1 ano</c:v>
                </c:pt>
              </c:strCache>
            </c:strRef>
          </c:cat>
          <c:val>
            <c:numRef>
              <c:f>'Tempo município e bairro'!$J$9:$J$13</c:f>
              <c:numCache>
                <c:formatCode>0.0%</c:formatCode>
                <c:ptCount val="5"/>
                <c:pt idx="0">
                  <c:v>0.81451612903225812</c:v>
                </c:pt>
                <c:pt idx="1">
                  <c:v>2.4193548387096774E-2</c:v>
                </c:pt>
                <c:pt idx="2">
                  <c:v>4.8387096774193547E-2</c:v>
                </c:pt>
                <c:pt idx="3">
                  <c:v>5.6451612903225805E-2</c:v>
                </c:pt>
                <c:pt idx="4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D-4AD7-BC8C-A3A421CBD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029823"/>
        <c:axId val="52176991"/>
      </c:barChart>
      <c:catAx>
        <c:axId val="580298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176991"/>
        <c:crosses val="autoZero"/>
        <c:auto val="1"/>
        <c:lblAlgn val="ctr"/>
        <c:lblOffset val="100"/>
        <c:noMultiLvlLbl val="0"/>
      </c:catAx>
      <c:valAx>
        <c:axId val="5217699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5802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áreas verdes no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54517857142856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Verdes'!$C$10:$C$15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Verdes'!$D$10:$D$15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0.17741935483870969</c:v>
                </c:pt>
                <c:pt idx="2">
                  <c:v>3.2258064516129031E-2</c:v>
                </c:pt>
                <c:pt idx="3">
                  <c:v>0.13709677419354838</c:v>
                </c:pt>
                <c:pt idx="4">
                  <c:v>7.2580645161290328E-2</c:v>
                </c:pt>
                <c:pt idx="5">
                  <c:v>0.24193548387096775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7-44D0-B1C1-FDD5FBA0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áreas verdes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Verdes'!$O$10:$O$15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Verdes'!$P$10:$P$15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0.27419354838709675</c:v>
                </c:pt>
                <c:pt idx="2">
                  <c:v>4.8387096774193547E-2</c:v>
                </c:pt>
                <c:pt idx="3">
                  <c:v>0.16129032258064516</c:v>
                </c:pt>
                <c:pt idx="4">
                  <c:v>8.0645161290322578E-2</c:v>
                </c:pt>
                <c:pt idx="5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A-41F1-9166-F05058F68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vias de acesso a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54517857142856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Vias'!$C$10:$C$15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Vias'!$D$10:$D$15</c:f>
              <c:numCache>
                <c:formatCode>0.0%</c:formatCode>
                <c:ptCount val="6"/>
                <c:pt idx="0">
                  <c:v>0.30645161290322581</c:v>
                </c:pt>
                <c:pt idx="1">
                  <c:v>0.36290322580645162</c:v>
                </c:pt>
                <c:pt idx="2">
                  <c:v>5.6451612903225805E-2</c:v>
                </c:pt>
                <c:pt idx="3">
                  <c:v>0.11290322580645161</c:v>
                </c:pt>
                <c:pt idx="4">
                  <c:v>3.2258064516129031E-2</c:v>
                </c:pt>
                <c:pt idx="5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2-4493-9EE8-A152EB3F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no Custo de Vida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Custo de Vida'!$C$10:$C$15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Custo de Vida'!$D$10:$D$15</c:f>
              <c:numCache>
                <c:formatCode>0.0%</c:formatCode>
                <c:ptCount val="6"/>
                <c:pt idx="0">
                  <c:v>0.34677419354838712</c:v>
                </c:pt>
                <c:pt idx="1">
                  <c:v>0.30645161290322581</c:v>
                </c:pt>
                <c:pt idx="2">
                  <c:v>5.6451612903225805E-2</c:v>
                </c:pt>
                <c:pt idx="3">
                  <c:v>0.13709677419354838</c:v>
                </c:pt>
                <c:pt idx="4">
                  <c:v>6.4516129032258063E-2</c:v>
                </c:pt>
                <c:pt idx="5">
                  <c:v>8.0645161290322578E-2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6-4E00-B8E1-00256DEEE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no Custo de Vida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Custo de Vida'!$O$10:$O$15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Custo de Vida'!$P$10:$P$15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0.32258064516129031</c:v>
                </c:pt>
                <c:pt idx="2">
                  <c:v>7.2580645161290328E-2</c:v>
                </c:pt>
                <c:pt idx="3">
                  <c:v>0.10483870967741936</c:v>
                </c:pt>
                <c:pt idx="4">
                  <c:v>7.2580645161290328E-2</c:v>
                </c:pt>
                <c:pt idx="5">
                  <c:v>8.8709677419354843E-2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D-4B37-A5C3-406CE53C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 áreas de lazer e esporte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de Lazer'!$C$10:$C$15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de Lazer'!$D$10:$D$15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0.44354838709677419</c:v>
                </c:pt>
                <c:pt idx="2">
                  <c:v>4.0322580645161289E-2</c:v>
                </c:pt>
                <c:pt idx="3">
                  <c:v>8.0645161290322578E-2</c:v>
                </c:pt>
                <c:pt idx="4">
                  <c:v>5.6451612903225805E-2</c:v>
                </c:pt>
                <c:pt idx="5">
                  <c:v>4.0322580645161289E-2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D-4972-ADF5-03D92624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as</a:t>
            </a:r>
            <a:r>
              <a:rPr lang="pt-BR" sz="900" b="1" baseline="0"/>
              <a:t> áreas de lazer e esporte</a:t>
            </a:r>
            <a:r>
              <a:rPr lang="pt-BR" sz="900" b="1"/>
              <a:t>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Áreas de Lazer'!$O$10:$O$15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Áreas de Lazer'!$P$10:$P$15</c:f>
              <c:numCache>
                <c:formatCode>0.0%</c:formatCode>
                <c:ptCount val="6"/>
                <c:pt idx="0">
                  <c:v>0.33870967741935482</c:v>
                </c:pt>
                <c:pt idx="1">
                  <c:v>0.45161290322580644</c:v>
                </c:pt>
                <c:pt idx="2">
                  <c:v>4.0322580645161289E-2</c:v>
                </c:pt>
                <c:pt idx="3">
                  <c:v>8.8709677419354843E-2</c:v>
                </c:pt>
                <c:pt idx="4">
                  <c:v>4.0322580645161289E-2</c:v>
                </c:pt>
                <c:pt idx="5">
                  <c:v>4.0322580645161289E-2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7-4236-AC1B-9E00894B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Educação'!$C$10:$C$15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Educação'!$D$10:$D$15</c:f>
              <c:numCache>
                <c:formatCode>0.0%</c:formatCode>
                <c:ptCount val="6"/>
                <c:pt idx="0">
                  <c:v>0.32258064516129031</c:v>
                </c:pt>
                <c:pt idx="1">
                  <c:v>0.42741935483870969</c:v>
                </c:pt>
                <c:pt idx="2">
                  <c:v>4.8387096774193547E-2</c:v>
                </c:pt>
                <c:pt idx="3">
                  <c:v>8.8709677419354843E-2</c:v>
                </c:pt>
                <c:pt idx="4">
                  <c:v>7.2580645161290328E-2</c:v>
                </c:pt>
                <c:pt idx="5">
                  <c:v>4.0322580645161289E-2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D-41F9-AD1B-9B926EDE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Educação'!$O$10:$O$15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Educação'!$P$10:$P$15</c:f>
              <c:numCache>
                <c:formatCode>0.0%</c:formatCode>
                <c:ptCount val="6"/>
                <c:pt idx="0">
                  <c:v>0.32258064516129031</c:v>
                </c:pt>
                <c:pt idx="1">
                  <c:v>0.41935483870967744</c:v>
                </c:pt>
                <c:pt idx="2">
                  <c:v>5.6451612903225805E-2</c:v>
                </c:pt>
                <c:pt idx="3">
                  <c:v>7.2580645161290328E-2</c:v>
                </c:pt>
                <c:pt idx="4">
                  <c:v>8.0645161290322578E-2</c:v>
                </c:pt>
                <c:pt idx="5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D-43CB-BEC8-C7641874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município?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423075396825399"/>
          <c:y val="0.20506468253968255"/>
          <c:w val="0.66797162698412693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Saúde'!$C$10:$C$15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Saúde'!$D$10:$D$15</c:f>
              <c:numCache>
                <c:formatCode>0.0%</c:formatCode>
                <c:ptCount val="6"/>
                <c:pt idx="0">
                  <c:v>0.31451612903225806</c:v>
                </c:pt>
                <c:pt idx="1">
                  <c:v>0.31451612903225806</c:v>
                </c:pt>
                <c:pt idx="2">
                  <c:v>5.6451612903225805E-2</c:v>
                </c:pt>
                <c:pt idx="3">
                  <c:v>0.10483870967741936</c:v>
                </c:pt>
                <c:pt idx="4">
                  <c:v>9.6774193548387094E-2</c:v>
                </c:pt>
                <c:pt idx="5">
                  <c:v>0.11290322580645161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8-4152-B8EF-D8F42E750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'Escolar.&amp;Renda UrbXRur'!$F$9</c:f>
              <c:strCache>
                <c:ptCount val="1"/>
                <c:pt idx="0">
                  <c:v>Zona Urbana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'Escolar.&amp;Renda UrbXRur'!$E$10:$E$14</c:f>
              <c:strCache>
                <c:ptCount val="5"/>
                <c:pt idx="0">
                  <c:v>Não Escolarizado</c:v>
                </c:pt>
                <c:pt idx="1">
                  <c:v>Ensino Informal</c:v>
                </c:pt>
                <c:pt idx="2">
                  <c:v>Ensino Fundamental</c:v>
                </c:pt>
                <c:pt idx="3">
                  <c:v>Ensino Médio</c:v>
                </c:pt>
                <c:pt idx="4">
                  <c:v>Ensino Superior</c:v>
                </c:pt>
              </c:strCache>
            </c:strRef>
          </c:cat>
          <c:val>
            <c:numRef>
              <c:f>'Escolar.&amp;Renda UrbXRur'!$F$10:$F$14</c:f>
              <c:numCache>
                <c:formatCode>0.0%</c:formatCode>
                <c:ptCount val="5"/>
                <c:pt idx="0">
                  <c:v>0</c:v>
                </c:pt>
                <c:pt idx="1">
                  <c:v>4.0322580645161289E-2</c:v>
                </c:pt>
                <c:pt idx="2">
                  <c:v>0.34677419354838712</c:v>
                </c:pt>
                <c:pt idx="3">
                  <c:v>0.4838709677419355</c:v>
                </c:pt>
                <c:pt idx="4">
                  <c:v>0.12096774193548387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2-43A5-B5DD-2C6E9BC182B0}"/>
            </c:ext>
          </c:extLst>
        </c:ser>
        <c:ser>
          <c:idx val="1"/>
          <c:order val="1"/>
          <c:tx>
            <c:strRef>
              <c:f>'Escolar.&amp;Renda UrbXRur'!$G$9</c:f>
              <c:strCache>
                <c:ptCount val="1"/>
                <c:pt idx="0">
                  <c:v>Zona 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'Escolar.&amp;Renda UrbXRur'!$E$10:$E$14</c:f>
              <c:strCache>
                <c:ptCount val="5"/>
                <c:pt idx="0">
                  <c:v>Não Escolarizado</c:v>
                </c:pt>
                <c:pt idx="1">
                  <c:v>Ensino Informal</c:v>
                </c:pt>
                <c:pt idx="2">
                  <c:v>Ensino Fundamental</c:v>
                </c:pt>
                <c:pt idx="3">
                  <c:v>Ensino Médio</c:v>
                </c:pt>
                <c:pt idx="4">
                  <c:v>Ensino Superior</c:v>
                </c:pt>
              </c:strCache>
            </c:strRef>
          </c:cat>
          <c:val>
            <c:numRef>
              <c:f>'Escolar.&amp;Renda UrbXRur'!$G$10:$G$14</c:f>
              <c:numCache>
                <c:formatCode>0.0%</c:formatCode>
                <c:ptCount val="5"/>
                <c:pt idx="0">
                  <c:v>2.7777777777777776E-2</c:v>
                </c:pt>
                <c:pt idx="1">
                  <c:v>2.7777777777777776E-2</c:v>
                </c:pt>
                <c:pt idx="2">
                  <c:v>0.61111111111111116</c:v>
                </c:pt>
                <c:pt idx="3">
                  <c:v>0.25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2-43A5-B5DD-2C6E9BC1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1903"/>
        <c:axId val="1635812575"/>
      </c:barChart>
      <c:catAx>
        <c:axId val="3103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35812575"/>
        <c:crosses val="autoZero"/>
        <c:auto val="1"/>
        <c:lblAlgn val="ctr"/>
        <c:lblOffset val="100"/>
        <c:noMultiLvlLbl val="0"/>
      </c:catAx>
      <c:valAx>
        <c:axId val="163581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03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Como você avalia que o empreendimento e sua ampliação vão impactar a educação no seu bairro?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9973511904761907"/>
          <c:y val="0.20506468253968255"/>
          <c:w val="0.67416448412698415"/>
          <c:h val="0.73949880952380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'CBE Impacto Saúde'!$O$10:$O$15</c:f>
              <c:strCache>
                <c:ptCount val="6"/>
                <c:pt idx="0">
                  <c:v>Não sabe/não respondeu</c:v>
                </c:pt>
                <c:pt idx="1">
                  <c:v>1 - Não vão impactar</c:v>
                </c:pt>
                <c:pt idx="2">
                  <c:v>2 - Impactar pouco</c:v>
                </c:pt>
                <c:pt idx="3">
                  <c:v>3 - Impactar bastante</c:v>
                </c:pt>
                <c:pt idx="4">
                  <c:v>4 - Impactar muito</c:v>
                </c:pt>
                <c:pt idx="5">
                  <c:v>5 - Impactar severamente</c:v>
                </c:pt>
              </c:strCache>
            </c:strRef>
          </c:cat>
          <c:val>
            <c:numRef>
              <c:f>'CBE Impacto Saúde'!$P$10:$P$15</c:f>
              <c:numCache>
                <c:formatCode>0.0%</c:formatCode>
                <c:ptCount val="6"/>
                <c:pt idx="0">
                  <c:v>0.31451612903225806</c:v>
                </c:pt>
                <c:pt idx="1">
                  <c:v>0.30645161290322581</c:v>
                </c:pt>
                <c:pt idx="2">
                  <c:v>7.2580645161290328E-2</c:v>
                </c:pt>
                <c:pt idx="3">
                  <c:v>0.10483870967741936</c:v>
                </c:pt>
                <c:pt idx="4">
                  <c:v>9.6774193548387094E-2</c:v>
                </c:pt>
                <c:pt idx="5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9-430A-9C14-46078F6A0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319184"/>
        <c:axId val="470954512"/>
      </c:barChart>
      <c:catAx>
        <c:axId val="46931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0954512"/>
        <c:crosses val="autoZero"/>
        <c:auto val="1"/>
        <c:lblAlgn val="ctr"/>
        <c:lblOffset val="100"/>
        <c:noMultiLvlLbl val="0"/>
      </c:catAx>
      <c:valAx>
        <c:axId val="470954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93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a sua expectativa positiva sobre o empreendimento minerário da CBE e sua ampliação?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'Expectativas CBE'!$E$2:$E$14</c:f>
              <c:strCache>
                <c:ptCount val="13"/>
                <c:pt idx="0">
                  <c:v>Não sabe/não respondeu</c:v>
                </c:pt>
                <c:pt idx="1">
                  <c:v>Nenhuma expectativa positiva</c:v>
                </c:pt>
                <c:pt idx="2">
                  <c:v>Melhorar serviços públicos</c:v>
                </c:pt>
                <c:pt idx="3">
                  <c:v>Melhor infraestrutura</c:v>
                </c:pt>
                <c:pt idx="4">
                  <c:v>Empresa regulamentada e fiscalizada</c:v>
                </c:pt>
                <c:pt idx="5">
                  <c:v>Benefícios para o meio ambiente</c:v>
                </c:pt>
                <c:pt idx="6">
                  <c:v>Não vai gerar transtornos por ser afastado</c:v>
                </c:pt>
                <c:pt idx="7">
                  <c:v>Mudanças na situação atual</c:v>
                </c:pt>
                <c:pt idx="8">
                  <c:v>Mais renda para a comunidade</c:v>
                </c:pt>
                <c:pt idx="9">
                  <c:v>Mais recursos financeiros para o município</c:v>
                </c:pt>
                <c:pt idx="10">
                  <c:v>Crescimento econômico</c:v>
                </c:pt>
                <c:pt idx="11">
                  <c:v>Coisas boas para a cidade</c:v>
                </c:pt>
                <c:pt idx="12">
                  <c:v>Geração de empregos</c:v>
                </c:pt>
              </c:strCache>
            </c:strRef>
          </c:cat>
          <c:val>
            <c:numRef>
              <c:f>'Expectativas CBE'!$F$2:$F$14</c:f>
              <c:numCache>
                <c:formatCode>General</c:formatCode>
                <c:ptCount val="13"/>
                <c:pt idx="0">
                  <c:v>36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F26-B3A5-A6FC9D28D6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27707375"/>
        <c:axId val="1313604847"/>
      </c:barChart>
      <c:catAx>
        <c:axId val="1127707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13604847"/>
        <c:crosses val="autoZero"/>
        <c:auto val="1"/>
        <c:lblAlgn val="ctr"/>
        <c:lblOffset val="100"/>
        <c:noMultiLvlLbl val="0"/>
      </c:catAx>
      <c:valAx>
        <c:axId val="1313604847"/>
        <c:scaling>
          <c:orientation val="minMax"/>
          <c:max val="65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2770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900" b="1"/>
              <a:t>Qual a sua expectativa negativa sobre o empreendimento minerário da CBE e sua ampliação?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'Expectativas CBE'!$L$2:$L$16</c:f>
              <c:strCache>
                <c:ptCount val="15"/>
                <c:pt idx="0">
                  <c:v>Não sabe/não respondeu</c:v>
                </c:pt>
                <c:pt idx="1">
                  <c:v>Nenhuma expectativa negativa</c:v>
                </c:pt>
                <c:pt idx="2">
                  <c:v>Aumento do custo de vida</c:v>
                </c:pt>
                <c:pt idx="3">
                  <c:v>Aumento do tráfego de veículos pesados</c:v>
                </c:pt>
                <c:pt idx="4">
                  <c:v>Danos à saúde da população</c:v>
                </c:pt>
                <c:pt idx="5">
                  <c:v>Desastres naturais</c:v>
                </c:pt>
                <c:pt idx="6">
                  <c:v>Explosão de minas</c:v>
                </c:pt>
                <c:pt idx="7">
                  <c:v>Mais poeira</c:v>
                </c:pt>
                <c:pt idx="8">
                  <c:v>Poluição da água</c:v>
                </c:pt>
                <c:pt idx="9">
                  <c:v>Mais desmatamento</c:v>
                </c:pt>
                <c:pt idx="10">
                  <c:v>Poluição sonora</c:v>
                </c:pt>
                <c:pt idx="11">
                  <c:v>Muitos impactos ambientais</c:v>
                </c:pt>
                <c:pt idx="12">
                  <c:v>Danos ao meio ambiente</c:v>
                </c:pt>
                <c:pt idx="13">
                  <c:v>Poluição do ar</c:v>
                </c:pt>
                <c:pt idx="14">
                  <c:v>Poluição em geral</c:v>
                </c:pt>
              </c:strCache>
            </c:strRef>
          </c:cat>
          <c:val>
            <c:numRef>
              <c:f>'Expectativas CBE'!$M$2:$M$16</c:f>
              <c:numCache>
                <c:formatCode>General</c:formatCode>
                <c:ptCount val="15"/>
                <c:pt idx="0">
                  <c:v>39</c:v>
                </c:pt>
                <c:pt idx="1">
                  <c:v>37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13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269-A20B-B1AD139BEC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27707375"/>
        <c:axId val="1313604847"/>
      </c:barChart>
      <c:catAx>
        <c:axId val="11277073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13604847"/>
        <c:crosses val="autoZero"/>
        <c:auto val="1"/>
        <c:lblAlgn val="ctr"/>
        <c:lblOffset val="100"/>
        <c:noMultiLvlLbl val="0"/>
      </c:catAx>
      <c:valAx>
        <c:axId val="1313604847"/>
        <c:scaling>
          <c:orientation val="minMax"/>
          <c:max val="45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12770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'Escolar.&amp;Renda UrbXRur'!$N$11</c:f>
              <c:strCache>
                <c:ptCount val="1"/>
                <c:pt idx="0">
                  <c:v>Zona Urbana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'Escolar.&amp;Renda UrbXRur'!$M$12:$M$18</c:f>
              <c:strCache>
                <c:ptCount val="7"/>
                <c:pt idx="0">
                  <c:v>Sem rendimento</c:v>
                </c:pt>
                <c:pt idx="1">
                  <c:v>Até meio salário mínimo</c:v>
                </c:pt>
                <c:pt idx="2">
                  <c:v>De meio a 1 salário mínimo</c:v>
                </c:pt>
                <c:pt idx="3">
                  <c:v>De 1 a 2 salários mínimos</c:v>
                </c:pt>
                <c:pt idx="4">
                  <c:v>De 2 a 5 salários mínimos</c:v>
                </c:pt>
                <c:pt idx="5">
                  <c:v>De 5 a 10 salários mínimos</c:v>
                </c:pt>
                <c:pt idx="6">
                  <c:v>Não sabe/não respondeu</c:v>
                </c:pt>
              </c:strCache>
            </c:strRef>
          </c:cat>
          <c:val>
            <c:numRef>
              <c:f>'Escolar.&amp;Renda UrbXRur'!$N$12:$N$18</c:f>
              <c:numCache>
                <c:formatCode>0.0%</c:formatCode>
                <c:ptCount val="7"/>
                <c:pt idx="0">
                  <c:v>6.4516129032258063E-2</c:v>
                </c:pt>
                <c:pt idx="1">
                  <c:v>0.16129032258064516</c:v>
                </c:pt>
                <c:pt idx="2">
                  <c:v>0.14516129032258066</c:v>
                </c:pt>
                <c:pt idx="3">
                  <c:v>0.21774193548387097</c:v>
                </c:pt>
                <c:pt idx="4">
                  <c:v>0.30645161290322581</c:v>
                </c:pt>
                <c:pt idx="5">
                  <c:v>2.4193548387096774E-2</c:v>
                </c:pt>
                <c:pt idx="6">
                  <c:v>8.0645161290322578E-2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5-41D3-8A52-35F2EADE4BF0}"/>
            </c:ext>
          </c:extLst>
        </c:ser>
        <c:ser>
          <c:idx val="1"/>
          <c:order val="1"/>
          <c:tx>
            <c:strRef>
              <c:f>'Escolar.&amp;Renda UrbXRur'!$O$11</c:f>
              <c:strCache>
                <c:ptCount val="1"/>
                <c:pt idx="0">
                  <c:v>Zona 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'Escolar.&amp;Renda UrbXRur'!$M$12:$M$18</c:f>
              <c:strCache>
                <c:ptCount val="7"/>
                <c:pt idx="0">
                  <c:v>Sem rendimento</c:v>
                </c:pt>
                <c:pt idx="1">
                  <c:v>Até meio salário mínimo</c:v>
                </c:pt>
                <c:pt idx="2">
                  <c:v>De meio a 1 salário mínimo</c:v>
                </c:pt>
                <c:pt idx="3">
                  <c:v>De 1 a 2 salários mínimos</c:v>
                </c:pt>
                <c:pt idx="4">
                  <c:v>De 2 a 5 salários mínimos</c:v>
                </c:pt>
                <c:pt idx="5">
                  <c:v>De 5 a 10 salários mínimos</c:v>
                </c:pt>
                <c:pt idx="6">
                  <c:v>Não sabe/não respondeu</c:v>
                </c:pt>
              </c:strCache>
            </c:strRef>
          </c:cat>
          <c:val>
            <c:numRef>
              <c:f>'Escolar.&amp;Renda UrbXRur'!$O$12:$O$18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0.3611111111111111</c:v>
                </c:pt>
                <c:pt idx="3">
                  <c:v>0.33333333333333331</c:v>
                </c:pt>
                <c:pt idx="4">
                  <c:v>0.22222222222222221</c:v>
                </c:pt>
                <c:pt idx="5">
                  <c:v>5.5555555555555552E-2</c:v>
                </c:pt>
                <c:pt idx="6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5-41D3-8A52-35F2EADE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42111"/>
        <c:axId val="62119327"/>
      </c:barChart>
      <c:catAx>
        <c:axId val="3104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2119327"/>
        <c:crosses val="autoZero"/>
        <c:auto val="1"/>
        <c:lblAlgn val="ctr"/>
        <c:lblOffset val="100"/>
        <c:noMultiLvlLbl val="0"/>
      </c:catAx>
      <c:valAx>
        <c:axId val="6211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04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</xdr:row>
      <xdr:rowOff>30480</xdr:rowOff>
    </xdr:from>
    <xdr:to>
      <xdr:col>5</xdr:col>
      <xdr:colOff>628200</xdr:colOff>
      <xdr:row>15</xdr:row>
      <xdr:rowOff>178800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121920</xdr:colOff>
      <xdr:row>14</xdr:row>
      <xdr:rowOff>60960</xdr:rowOff>
    </xdr:from>
    <xdr:to>
      <xdr:col>12</xdr:col>
      <xdr:colOff>483240</xdr:colOff>
      <xdr:row>24</xdr:row>
      <xdr:rowOff>32160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E56AD0-AC84-4BC3-6ED7-776AA027D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91440</xdr:colOff>
      <xdr:row>7</xdr:row>
      <xdr:rowOff>76200</xdr:rowOff>
    </xdr:from>
    <xdr:to>
      <xdr:col>17</xdr:col>
      <xdr:colOff>712020</xdr:colOff>
      <xdr:row>19</xdr:row>
      <xdr:rowOff>41640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3E5CB56-BFB1-4BD4-BAA3-F8B9B1A5A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205740</xdr:colOff>
      <xdr:row>0</xdr:row>
      <xdr:rowOff>95250</xdr:rowOff>
    </xdr:from>
    <xdr:to>
      <xdr:col>20</xdr:col>
      <xdr:colOff>368940</xdr:colOff>
      <xdr:row>30</xdr:row>
      <xdr:rowOff>8850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B8FD35-C1C7-45B3-4097-DD2C6A8C4B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99060</xdr:colOff>
      <xdr:row>0</xdr:row>
      <xdr:rowOff>91440</xdr:rowOff>
    </xdr:from>
    <xdr:to>
      <xdr:col>32</xdr:col>
      <xdr:colOff>262260</xdr:colOff>
      <xdr:row>22</xdr:row>
      <xdr:rowOff>28080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FD6CD0-CCEF-42BB-B850-76C4A0D3E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1706880</xdr:colOff>
      <xdr:row>15</xdr:row>
      <xdr:rowOff>80010</xdr:rowOff>
    </xdr:from>
    <xdr:to>
      <xdr:col>5</xdr:col>
      <xdr:colOff>391800</xdr:colOff>
      <xdr:row>27</xdr:row>
      <xdr:rowOff>45450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A8B1319-D420-C246-8E61-3262F7606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685800</xdr:colOff>
      <xdr:row>14</xdr:row>
      <xdr:rowOff>110490</xdr:rowOff>
    </xdr:from>
    <xdr:to>
      <xdr:col>13</xdr:col>
      <xdr:colOff>681360</xdr:colOff>
      <xdr:row>36</xdr:row>
      <xdr:rowOff>47130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2E4889-3D3F-EE6B-840A-53457A855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381000</xdr:colOff>
      <xdr:row>14</xdr:row>
      <xdr:rowOff>114300</xdr:rowOff>
    </xdr:from>
    <xdr:to>
      <xdr:col>19</xdr:col>
      <xdr:colOff>765180</xdr:colOff>
      <xdr:row>36</xdr:row>
      <xdr:rowOff>50940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5B3336-26C0-4ED1-B538-1EA432E76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5</xdr:row>
      <xdr:rowOff>30480</xdr:rowOff>
    </xdr:from>
    <xdr:to>
      <xdr:col>5</xdr:col>
      <xdr:colOff>681540</xdr:colOff>
      <xdr:row>16</xdr:row>
      <xdr:rowOff>178800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A2993A7-F939-4EFE-A65B-5459851E0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1798320</xdr:colOff>
      <xdr:row>13</xdr:row>
      <xdr:rowOff>72390</xdr:rowOff>
    </xdr:from>
    <xdr:to>
      <xdr:col>10</xdr:col>
      <xdr:colOff>422280</xdr:colOff>
      <xdr:row>31</xdr:row>
      <xdr:rowOff>20550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97DF2C4-1A75-249D-9160-B5D65A88C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1409700</xdr:colOff>
      <xdr:row>11</xdr:row>
      <xdr:rowOff>60960</xdr:rowOff>
    </xdr:from>
    <xdr:to>
      <xdr:col>18</xdr:col>
      <xdr:colOff>117480</xdr:colOff>
      <xdr:row>25</xdr:row>
      <xdr:rowOff>20640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83E2041-ACE9-47A4-A30E-056AF2BD4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15</xdr:row>
      <xdr:rowOff>49530</xdr:rowOff>
    </xdr:from>
    <xdr:to>
      <xdr:col>3</xdr:col>
      <xdr:colOff>696600</xdr:colOff>
      <xdr:row>27</xdr:row>
      <xdr:rowOff>14970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0BC505D-CA91-41EF-D162-9C12073FC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45720</xdr:rowOff>
    </xdr:from>
    <xdr:to>
      <xdr:col>8</xdr:col>
      <xdr:colOff>468000</xdr:colOff>
      <xdr:row>27</xdr:row>
      <xdr:rowOff>11160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3AA4A95-CCB2-48D4-A3B7-096D15B41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20</xdr:row>
      <xdr:rowOff>95250</xdr:rowOff>
    </xdr:from>
    <xdr:to>
      <xdr:col>8</xdr:col>
      <xdr:colOff>170820</xdr:colOff>
      <xdr:row>48</xdr:row>
      <xdr:rowOff>14610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4D973D-2BAB-F615-62D0-6F157354E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137160</xdr:colOff>
      <xdr:row>0</xdr:row>
      <xdr:rowOff>114300</xdr:rowOff>
    </xdr:from>
    <xdr:to>
      <xdr:col>17</xdr:col>
      <xdr:colOff>300360</xdr:colOff>
      <xdr:row>20</xdr:row>
      <xdr:rowOff>56700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46C5F6F-FB52-4496-967E-A54FA016D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5</xdr:row>
      <xdr:rowOff>83820</xdr:rowOff>
    </xdr:from>
    <xdr:to>
      <xdr:col>2</xdr:col>
      <xdr:colOff>536760</xdr:colOff>
      <xdr:row>17</xdr:row>
      <xdr:rowOff>49260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512552-D1D4-4334-858B-3D2082FD8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358140</xdr:colOff>
      <xdr:row>5</xdr:row>
      <xdr:rowOff>99060</xdr:rowOff>
    </xdr:from>
    <xdr:to>
      <xdr:col>7</xdr:col>
      <xdr:colOff>178620</xdr:colOff>
      <xdr:row>17</xdr:row>
      <xdr:rowOff>64500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DDE2FE-FEC0-473A-BA01-45F72E325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5</xdr:row>
      <xdr:rowOff>68580</xdr:rowOff>
    </xdr:from>
    <xdr:to>
      <xdr:col>2</xdr:col>
      <xdr:colOff>689160</xdr:colOff>
      <xdr:row>17</xdr:row>
      <xdr:rowOff>34020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2CFD3E3-E083-44CC-9E22-F77DF9168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83820</xdr:colOff>
      <xdr:row>5</xdr:row>
      <xdr:rowOff>91440</xdr:rowOff>
    </xdr:from>
    <xdr:to>
      <xdr:col>6</xdr:col>
      <xdr:colOff>491040</xdr:colOff>
      <xdr:row>17</xdr:row>
      <xdr:rowOff>56880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47689C8-105B-4252-A2AB-D811FDD71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106680</xdr:colOff>
      <xdr:row>5</xdr:row>
      <xdr:rowOff>91440</xdr:rowOff>
    </xdr:from>
    <xdr:to>
      <xdr:col>10</xdr:col>
      <xdr:colOff>727260</xdr:colOff>
      <xdr:row>17</xdr:row>
      <xdr:rowOff>56880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B232626-B840-40EE-9C64-6BC00B539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80010</xdr:rowOff>
    </xdr:from>
    <xdr:to>
      <xdr:col>3</xdr:col>
      <xdr:colOff>666120</xdr:colOff>
      <xdr:row>27</xdr:row>
      <xdr:rowOff>45450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593862-EACF-F156-BD8C-6086750FC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182880</xdr:colOff>
      <xdr:row>15</xdr:row>
      <xdr:rowOff>76200</xdr:rowOff>
    </xdr:from>
    <xdr:to>
      <xdr:col>8</xdr:col>
      <xdr:colOff>414660</xdr:colOff>
      <xdr:row>27</xdr:row>
      <xdr:rowOff>41640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8E4444B-BB5B-4BFB-8B9B-EAC7BA599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60960</xdr:colOff>
      <xdr:row>15</xdr:row>
      <xdr:rowOff>137160</xdr:rowOff>
    </xdr:from>
    <xdr:to>
      <xdr:col>13</xdr:col>
      <xdr:colOff>429900</xdr:colOff>
      <xdr:row>26</xdr:row>
      <xdr:rowOff>105480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7BB6CF-CFF3-4AEF-966D-ED110B513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114300</xdr:colOff>
      <xdr:row>15</xdr:row>
      <xdr:rowOff>95250</xdr:rowOff>
    </xdr:from>
    <xdr:to>
      <xdr:col>24</xdr:col>
      <xdr:colOff>1169040</xdr:colOff>
      <xdr:row>33</xdr:row>
      <xdr:rowOff>43410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75F555A-5F41-4AAD-EF8A-952BA8E028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19</xdr:row>
      <xdr:rowOff>95250</xdr:rowOff>
    </xdr:from>
    <xdr:to>
      <xdr:col>3</xdr:col>
      <xdr:colOff>330840</xdr:colOff>
      <xdr:row>31</xdr:row>
      <xdr:rowOff>60690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AAF64D-4B66-4213-87F5-A0CF58B92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121920</xdr:colOff>
      <xdr:row>15</xdr:row>
      <xdr:rowOff>114300</xdr:rowOff>
    </xdr:from>
    <xdr:to>
      <xdr:col>8</xdr:col>
      <xdr:colOff>490860</xdr:colOff>
      <xdr:row>27</xdr:row>
      <xdr:rowOff>79740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9ED3428-C8FA-4317-A46B-6A6F5B6BE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91440</xdr:colOff>
      <xdr:row>11</xdr:row>
      <xdr:rowOff>106680</xdr:rowOff>
    </xdr:from>
    <xdr:to>
      <xdr:col>13</xdr:col>
      <xdr:colOff>597540</xdr:colOff>
      <xdr:row>22</xdr:row>
      <xdr:rowOff>75000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8702B6-D79D-4DD1-AC2B-98D9BF634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739140</xdr:colOff>
      <xdr:row>15</xdr:row>
      <xdr:rowOff>91440</xdr:rowOff>
    </xdr:from>
    <xdr:to>
      <xdr:col>22</xdr:col>
      <xdr:colOff>696600</xdr:colOff>
      <xdr:row>33</xdr:row>
      <xdr:rowOff>39600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B31C974-D815-4680-8DBE-DEF1C7162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15</xdr:row>
      <xdr:rowOff>102870</xdr:rowOff>
    </xdr:from>
    <xdr:to>
      <xdr:col>7</xdr:col>
      <xdr:colOff>64140</xdr:colOff>
      <xdr:row>29</xdr:row>
      <xdr:rowOff>62550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818F89-2EEB-3746-A4C1-C61FCB8E0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1104900</xdr:colOff>
      <xdr:row>18</xdr:row>
      <xdr:rowOff>102870</xdr:rowOff>
    </xdr:from>
    <xdr:to>
      <xdr:col>17</xdr:col>
      <xdr:colOff>643260</xdr:colOff>
      <xdr:row>38</xdr:row>
      <xdr:rowOff>45270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B675E3-4287-268A-74B3-F76A682B4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182880</xdr:colOff>
      <xdr:row>0</xdr:row>
      <xdr:rowOff>129540</xdr:rowOff>
    </xdr:from>
    <xdr:to>
      <xdr:col>11</xdr:col>
      <xdr:colOff>48900</xdr:colOff>
      <xdr:row>14</xdr:row>
      <xdr:rowOff>89220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13D752F-F329-4F7E-9B16-406337CCA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16</xdr:row>
      <xdr:rowOff>80010</xdr:rowOff>
    </xdr:from>
    <xdr:to>
      <xdr:col>15</xdr:col>
      <xdr:colOff>224160</xdr:colOff>
      <xdr:row>27</xdr:row>
      <xdr:rowOff>48330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A03A789-F263-42F5-2B17-1942E86E8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7</xdr:row>
      <xdr:rowOff>68580</xdr:rowOff>
    </xdr:from>
    <xdr:to>
      <xdr:col>5</xdr:col>
      <xdr:colOff>559620</xdr:colOff>
      <xdr:row>19</xdr:row>
      <xdr:rowOff>34020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8FE59A-7F7B-4E0C-BC26-65EAFBBFD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480060</xdr:colOff>
      <xdr:row>6</xdr:row>
      <xdr:rowOff>0</xdr:rowOff>
    </xdr:from>
    <xdr:to>
      <xdr:col>16</xdr:col>
      <xdr:colOff>216720</xdr:colOff>
      <xdr:row>17</xdr:row>
      <xdr:rowOff>148320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9FF642C-A031-43FE-97D1-AFA934A23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6</xdr:row>
      <xdr:rowOff>0</xdr:rowOff>
    </xdr:from>
    <xdr:to>
      <xdr:col>20</xdr:col>
      <xdr:colOff>18600</xdr:colOff>
      <xdr:row>17</xdr:row>
      <xdr:rowOff>148320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D2B0650-3FF7-4E4E-B641-4F6AEE508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121920</xdr:colOff>
      <xdr:row>0</xdr:row>
      <xdr:rowOff>179070</xdr:rowOff>
    </xdr:from>
    <xdr:to>
      <xdr:col>11</xdr:col>
      <xdr:colOff>780420</xdr:colOff>
      <xdr:row>28</xdr:row>
      <xdr:rowOff>98430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BB5342-9383-2BEF-FF62-F1FF6270A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129540</xdr:colOff>
      <xdr:row>30</xdr:row>
      <xdr:rowOff>0</xdr:rowOff>
    </xdr:from>
    <xdr:to>
      <xdr:col>11</xdr:col>
      <xdr:colOff>788040</xdr:colOff>
      <xdr:row>43</xdr:row>
      <xdr:rowOff>142560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15933F-66EB-4431-8A3D-9291924C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1226820</xdr:colOff>
      <xdr:row>6</xdr:row>
      <xdr:rowOff>0</xdr:rowOff>
    </xdr:from>
    <xdr:to>
      <xdr:col>3</xdr:col>
      <xdr:colOff>635820</xdr:colOff>
      <xdr:row>17</xdr:row>
      <xdr:rowOff>148320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6A5941-B196-4751-93B7-0FC548169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182880</xdr:colOff>
      <xdr:row>12</xdr:row>
      <xdr:rowOff>148590</xdr:rowOff>
    </xdr:from>
    <xdr:to>
      <xdr:col>15</xdr:col>
      <xdr:colOff>48900</xdr:colOff>
      <xdr:row>24</xdr:row>
      <xdr:rowOff>114030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AB94FA-651C-A064-E736-3B604301F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175260</xdr:colOff>
      <xdr:row>0</xdr:row>
      <xdr:rowOff>53340</xdr:rowOff>
    </xdr:from>
    <xdr:to>
      <xdr:col>15</xdr:col>
      <xdr:colOff>41280</xdr:colOff>
      <xdr:row>12</xdr:row>
      <xdr:rowOff>18780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7EB48C2-5590-43B3-8910-4686A757B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87630</xdr:rowOff>
    </xdr:from>
    <xdr:to>
      <xdr:col>11</xdr:col>
      <xdr:colOff>26040</xdr:colOff>
      <xdr:row>14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33CA3D-8E0C-B2A2-CEB0-67F6C6542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99060</xdr:rowOff>
    </xdr:from>
    <xdr:to>
      <xdr:col>11</xdr:col>
      <xdr:colOff>650880</xdr:colOff>
      <xdr:row>29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2DD1D7-E88C-46DA-A454-59B34E5A9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0</xdr:row>
      <xdr:rowOff>95250</xdr:rowOff>
    </xdr:from>
    <xdr:to>
      <xdr:col>11</xdr:col>
      <xdr:colOff>3180</xdr:colOff>
      <xdr:row>14</xdr:row>
      <xdr:rowOff>54930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F63EB46-352C-E836-64BC-58565B621B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15</xdr:row>
      <xdr:rowOff>76200</xdr:rowOff>
    </xdr:from>
    <xdr:to>
      <xdr:col>11</xdr:col>
      <xdr:colOff>612780</xdr:colOff>
      <xdr:row>29</xdr:row>
      <xdr:rowOff>35880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18B53FE-E5DB-4490-8CAA-43177848E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0</xdr:row>
      <xdr:rowOff>95250</xdr:rowOff>
    </xdr:from>
    <xdr:to>
      <xdr:col>10</xdr:col>
      <xdr:colOff>734700</xdr:colOff>
      <xdr:row>14</xdr:row>
      <xdr:rowOff>54930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621806-7578-42DE-A648-D129D3256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106680</xdr:rowOff>
    </xdr:from>
    <xdr:to>
      <xdr:col>11</xdr:col>
      <xdr:colOff>650880</xdr:colOff>
      <xdr:row>29</xdr:row>
      <xdr:rowOff>66360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F132F8E-5485-4640-BFDD-7C29C37AF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0</xdr:row>
      <xdr:rowOff>76200</xdr:rowOff>
    </xdr:from>
    <xdr:to>
      <xdr:col>10</xdr:col>
      <xdr:colOff>704220</xdr:colOff>
      <xdr:row>14</xdr:row>
      <xdr:rowOff>35880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C3B1B2-6503-4071-A744-60A6DB3B7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76200</xdr:rowOff>
    </xdr:from>
    <xdr:to>
      <xdr:col>11</xdr:col>
      <xdr:colOff>650880</xdr:colOff>
      <xdr:row>29</xdr:row>
      <xdr:rowOff>35880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38F3E9-1425-40AA-842B-462BAD6DE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</xdr:colOff>
      <xdr:row>0</xdr:row>
      <xdr:rowOff>72390</xdr:rowOff>
    </xdr:from>
    <xdr:to>
      <xdr:col>10</xdr:col>
      <xdr:colOff>711840</xdr:colOff>
      <xdr:row>14</xdr:row>
      <xdr:rowOff>32070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726E6A-5AE1-4E0F-8891-DF7B054BA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</xdr:colOff>
      <xdr:row>15</xdr:row>
      <xdr:rowOff>106680</xdr:rowOff>
    </xdr:from>
    <xdr:to>
      <xdr:col>11</xdr:col>
      <xdr:colOff>635640</xdr:colOff>
      <xdr:row>29</xdr:row>
      <xdr:rowOff>66360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48A0BD-B086-40D0-BFC5-C4E9BE948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0</xdr:row>
      <xdr:rowOff>110490</xdr:rowOff>
    </xdr:from>
    <xdr:to>
      <xdr:col>10</xdr:col>
      <xdr:colOff>688980</xdr:colOff>
      <xdr:row>14</xdr:row>
      <xdr:rowOff>70170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61E830-985B-4AFB-82AA-E553E83BA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</xdr:colOff>
      <xdr:row>15</xdr:row>
      <xdr:rowOff>83820</xdr:rowOff>
    </xdr:from>
    <xdr:to>
      <xdr:col>11</xdr:col>
      <xdr:colOff>658500</xdr:colOff>
      <xdr:row>29</xdr:row>
      <xdr:rowOff>43500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527C559-8286-4360-BB6C-0B1008B10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72390</xdr:rowOff>
    </xdr:from>
    <xdr:to>
      <xdr:col>10</xdr:col>
      <xdr:colOff>681360</xdr:colOff>
      <xdr:row>14</xdr:row>
      <xdr:rowOff>32070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14706A-0D40-4FCC-97A2-9FA33B412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</xdr:colOff>
      <xdr:row>15</xdr:row>
      <xdr:rowOff>76200</xdr:rowOff>
    </xdr:from>
    <xdr:to>
      <xdr:col>11</xdr:col>
      <xdr:colOff>673740</xdr:colOff>
      <xdr:row>29</xdr:row>
      <xdr:rowOff>35880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701DAC-1373-4A24-9DB5-37F32972D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1</xdr:row>
      <xdr:rowOff>87630</xdr:rowOff>
    </xdr:from>
    <xdr:to>
      <xdr:col>12</xdr:col>
      <xdr:colOff>399420</xdr:colOff>
      <xdr:row>15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E2AB65-9516-450B-A57F-41FF61000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14</xdr:row>
      <xdr:rowOff>57150</xdr:rowOff>
    </xdr:from>
    <xdr:to>
      <xdr:col>5</xdr:col>
      <xdr:colOff>650880</xdr:colOff>
      <xdr:row>26</xdr:row>
      <xdr:rowOff>22590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F4EB70-0755-0F31-2A54-70E472590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</xdr:colOff>
      <xdr:row>14</xdr:row>
      <xdr:rowOff>53340</xdr:rowOff>
    </xdr:from>
    <xdr:to>
      <xdr:col>13</xdr:col>
      <xdr:colOff>26040</xdr:colOff>
      <xdr:row>26</xdr:row>
      <xdr:rowOff>18780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5EDF95-E0BA-4A04-BF79-F08C282D1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0</xdr:row>
      <xdr:rowOff>87630</xdr:rowOff>
    </xdr:from>
    <xdr:to>
      <xdr:col>10</xdr:col>
      <xdr:colOff>727080</xdr:colOff>
      <xdr:row>14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B0BEEE-5F38-40E0-BC5E-84D398B05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15</xdr:row>
      <xdr:rowOff>99060</xdr:rowOff>
    </xdr:from>
    <xdr:to>
      <xdr:col>11</xdr:col>
      <xdr:colOff>620400</xdr:colOff>
      <xdr:row>29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41F9B26-C7A8-4253-A520-2B1167289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0</xdr:row>
      <xdr:rowOff>102870</xdr:rowOff>
    </xdr:from>
    <xdr:to>
      <xdr:col>10</xdr:col>
      <xdr:colOff>704220</xdr:colOff>
      <xdr:row>14</xdr:row>
      <xdr:rowOff>62550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F2C9E2-0107-473B-929E-A5A41C67A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</xdr:colOff>
      <xdr:row>15</xdr:row>
      <xdr:rowOff>91440</xdr:rowOff>
    </xdr:from>
    <xdr:to>
      <xdr:col>11</xdr:col>
      <xdr:colOff>658500</xdr:colOff>
      <xdr:row>29</xdr:row>
      <xdr:rowOff>51120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7F70ED-D703-458D-A610-3C4B4D27C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0</xdr:row>
      <xdr:rowOff>87630</xdr:rowOff>
    </xdr:from>
    <xdr:to>
      <xdr:col>10</xdr:col>
      <xdr:colOff>704220</xdr:colOff>
      <xdr:row>14</xdr:row>
      <xdr:rowOff>47310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D8DA5E-D84A-4065-B023-A51A89F22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</xdr:colOff>
      <xdr:row>15</xdr:row>
      <xdr:rowOff>99060</xdr:rowOff>
    </xdr:from>
    <xdr:to>
      <xdr:col>11</xdr:col>
      <xdr:colOff>650880</xdr:colOff>
      <xdr:row>29</xdr:row>
      <xdr:rowOff>58740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66F1F1-DE12-4BFB-A749-305263081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0</xdr:row>
      <xdr:rowOff>102870</xdr:rowOff>
    </xdr:from>
    <xdr:to>
      <xdr:col>11</xdr:col>
      <xdr:colOff>147960</xdr:colOff>
      <xdr:row>14</xdr:row>
      <xdr:rowOff>62550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F64EFB-40C1-40FC-9D86-6E61F3276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426720</xdr:colOff>
      <xdr:row>15</xdr:row>
      <xdr:rowOff>91440</xdr:rowOff>
    </xdr:from>
    <xdr:to>
      <xdr:col>11</xdr:col>
      <xdr:colOff>635640</xdr:colOff>
      <xdr:row>29</xdr:row>
      <xdr:rowOff>51120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EF19D5-371F-4B1D-8ADA-FD5EE54F9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1043940</xdr:colOff>
      <xdr:row>14</xdr:row>
      <xdr:rowOff>95250</xdr:rowOff>
    </xdr:from>
    <xdr:to>
      <xdr:col>5</xdr:col>
      <xdr:colOff>780420</xdr:colOff>
      <xdr:row>34</xdr:row>
      <xdr:rowOff>37650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9F5769-2BD4-7EF2-6422-A0C97B01B6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2217420</xdr:colOff>
      <xdr:row>16</xdr:row>
      <xdr:rowOff>83820</xdr:rowOff>
    </xdr:from>
    <xdr:to>
      <xdr:col>12</xdr:col>
      <xdr:colOff>780420</xdr:colOff>
      <xdr:row>36</xdr:row>
      <xdr:rowOff>26220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FEA06F8-4A6D-494C-85E6-80AE35FBE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937260</xdr:colOff>
      <xdr:row>14</xdr:row>
      <xdr:rowOff>140970</xdr:rowOff>
    </xdr:from>
    <xdr:to>
      <xdr:col>6</xdr:col>
      <xdr:colOff>713700</xdr:colOff>
      <xdr:row>28</xdr:row>
      <xdr:rowOff>100650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ABE261-F4F0-F044-0CDE-331DA7CDF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60960</xdr:colOff>
      <xdr:row>18</xdr:row>
      <xdr:rowOff>118110</xdr:rowOff>
    </xdr:from>
    <xdr:to>
      <xdr:col>17</xdr:col>
      <xdr:colOff>256500</xdr:colOff>
      <xdr:row>34</xdr:row>
      <xdr:rowOff>72030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E9CACCC-802B-76D9-E06A-6DE45E47BB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</xdr:colOff>
      <xdr:row>1</xdr:row>
      <xdr:rowOff>45720</xdr:rowOff>
    </xdr:from>
    <xdr:to>
      <xdr:col>14</xdr:col>
      <xdr:colOff>79560</xdr:colOff>
      <xdr:row>13</xdr:row>
      <xdr:rowOff>11160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E2B288-CC4D-420D-90DC-30853383D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121920</xdr:colOff>
      <xdr:row>14</xdr:row>
      <xdr:rowOff>3810</xdr:rowOff>
    </xdr:from>
    <xdr:to>
      <xdr:col>16</xdr:col>
      <xdr:colOff>285120</xdr:colOff>
      <xdr:row>25</xdr:row>
      <xdr:rowOff>152130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E527F78-CF4E-65D6-AF31-12C0F86C1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1</xdr:row>
      <xdr:rowOff>22860</xdr:rowOff>
    </xdr:from>
    <xdr:to>
      <xdr:col>9</xdr:col>
      <xdr:colOff>3360</xdr:colOff>
      <xdr:row>12</xdr:row>
      <xdr:rowOff>155940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C97A280-E62B-40CE-A50C-2A66119B0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220980</xdr:colOff>
      <xdr:row>13</xdr:row>
      <xdr:rowOff>129540</xdr:rowOff>
    </xdr:from>
    <xdr:to>
      <xdr:col>9</xdr:col>
      <xdr:colOff>10800</xdr:colOff>
      <xdr:row>23</xdr:row>
      <xdr:rowOff>100740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559D4E-E00F-4889-BFBC-EA8FFB020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335280</xdr:colOff>
      <xdr:row>16</xdr:row>
      <xdr:rowOff>87630</xdr:rowOff>
    </xdr:from>
    <xdr:to>
      <xdr:col>17</xdr:col>
      <xdr:colOff>355560</xdr:colOff>
      <xdr:row>30</xdr:row>
      <xdr:rowOff>47310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E32E88C-B8C9-0F45-B56A-00C0D9D75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21</xdr:row>
      <xdr:rowOff>133350</xdr:rowOff>
    </xdr:from>
    <xdr:to>
      <xdr:col>6</xdr:col>
      <xdr:colOff>414660</xdr:colOff>
      <xdr:row>49</xdr:row>
      <xdr:rowOff>52710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F2A7D9-8502-FD8A-EC8F-9AA9C8213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106680</xdr:colOff>
      <xdr:row>17</xdr:row>
      <xdr:rowOff>76200</xdr:rowOff>
    </xdr:from>
    <xdr:to>
      <xdr:col>14</xdr:col>
      <xdr:colOff>285120</xdr:colOff>
      <xdr:row>44</xdr:row>
      <xdr:rowOff>178440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F57D01-8E93-4E8D-84AC-FF85AF672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1661160</xdr:colOff>
      <xdr:row>15</xdr:row>
      <xdr:rowOff>102870</xdr:rowOff>
    </xdr:from>
    <xdr:to>
      <xdr:col>5</xdr:col>
      <xdr:colOff>193680</xdr:colOff>
      <xdr:row>27</xdr:row>
      <xdr:rowOff>68310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7FCC32-0312-F5B2-D994-1732250327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510540</xdr:colOff>
      <xdr:row>17</xdr:row>
      <xdr:rowOff>95250</xdr:rowOff>
    </xdr:from>
    <xdr:to>
      <xdr:col>10</xdr:col>
      <xdr:colOff>567060</xdr:colOff>
      <xdr:row>39</xdr:row>
      <xdr:rowOff>31890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D24A26-4E06-9984-1642-9D6933C2B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373380</xdr:colOff>
      <xdr:row>17</xdr:row>
      <xdr:rowOff>91440</xdr:rowOff>
    </xdr:from>
    <xdr:to>
      <xdr:col>14</xdr:col>
      <xdr:colOff>658500</xdr:colOff>
      <xdr:row>39</xdr:row>
      <xdr:rowOff>28080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5C4B4B0-65AA-4FE4-ADBB-8DAEAEBE8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2065020</xdr:colOff>
      <xdr:row>15</xdr:row>
      <xdr:rowOff>72390</xdr:rowOff>
    </xdr:from>
    <xdr:to>
      <xdr:col>5</xdr:col>
      <xdr:colOff>513720</xdr:colOff>
      <xdr:row>27</xdr:row>
      <xdr:rowOff>37830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491D552-CDFD-5A68-E1BC-52268670F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548640</xdr:colOff>
      <xdr:row>17</xdr:row>
      <xdr:rowOff>91440</xdr:rowOff>
    </xdr:from>
    <xdr:to>
      <xdr:col>10</xdr:col>
      <xdr:colOff>803280</xdr:colOff>
      <xdr:row>41</xdr:row>
      <xdr:rowOff>22320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011C1E-868B-43F5-B29A-0A3A4CB94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632460</xdr:colOff>
      <xdr:row>17</xdr:row>
      <xdr:rowOff>60960</xdr:rowOff>
    </xdr:from>
    <xdr:to>
      <xdr:col>14</xdr:col>
      <xdr:colOff>810900</xdr:colOff>
      <xdr:row>38</xdr:row>
      <xdr:rowOff>180480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FAD824-E8CA-48E3-B127-1A933D04E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25"/>
  <sheetViews>
    <sheetView topLeftCell="M1" zoomScaleNormal="100" workbookViewId="0">
      <pane ySplit="1" topLeftCell="A2" activePane="bottomLeft" state="frozen"/>
      <selection activeCell="H1" sqref="H1"/>
      <selection pane="bottomLeft" activeCell="CH12" sqref="CH12"/>
    </sheetView>
  </sheetViews>
  <sheetFormatPr defaultRowHeight="14.4" x14ac:dyDescent="0.3"/>
  <cols>
    <col min="1" max="1" width="30.33203125" bestFit="1" customWidth="1"/>
    <col min="2" max="2" width="10.44140625" customWidth="1"/>
    <col min="3" max="3" width="10.88671875" customWidth="1"/>
    <col min="4" max="4" width="12.77734375" bestFit="1" customWidth="1"/>
    <col min="5" max="5" width="12.77734375" customWidth="1"/>
    <col min="6" max="6" width="17.33203125" bestFit="1" customWidth="1"/>
    <col min="7" max="7" width="14.21875" bestFit="1" customWidth="1"/>
    <col min="8" max="8" width="21.33203125" bestFit="1" customWidth="1"/>
    <col min="9" max="9" width="21.33203125" customWidth="1"/>
    <col min="10" max="10" width="21.6640625" bestFit="1" customWidth="1"/>
    <col min="11" max="11" width="30.5546875" bestFit="1" customWidth="1"/>
    <col min="12" max="12" width="26" bestFit="1" customWidth="1"/>
    <col min="13" max="13" width="20.77734375" bestFit="1" customWidth="1"/>
    <col min="14" max="14" width="21.44140625" bestFit="1" customWidth="1"/>
    <col min="15" max="15" width="29.5546875" bestFit="1" customWidth="1"/>
    <col min="16" max="16" width="26.33203125" bestFit="1" customWidth="1"/>
    <col min="17" max="17" width="43.77734375" bestFit="1" customWidth="1"/>
    <col min="18" max="18" width="45" bestFit="1" customWidth="1"/>
    <col min="19" max="19" width="40" bestFit="1" customWidth="1"/>
    <col min="20" max="20" width="47.77734375" bestFit="1" customWidth="1"/>
    <col min="21" max="21" width="43.88671875" bestFit="1" customWidth="1"/>
    <col min="22" max="22" width="40.33203125" bestFit="1" customWidth="1"/>
    <col min="23" max="23" width="43.88671875" customWidth="1"/>
    <col min="24" max="24" width="22.109375" bestFit="1" customWidth="1"/>
    <col min="25" max="25" width="19" bestFit="1" customWidth="1"/>
    <col min="26" max="26" width="21.33203125" bestFit="1" customWidth="1"/>
    <col min="27" max="27" width="35" bestFit="1" customWidth="1"/>
    <col min="28" max="28" width="40.21875" bestFit="1" customWidth="1"/>
    <col min="29" max="29" width="45.21875" bestFit="1" customWidth="1"/>
    <col min="30" max="30" width="54.21875" bestFit="1" customWidth="1"/>
    <col min="31" max="31" width="29.88671875" bestFit="1" customWidth="1"/>
    <col min="32" max="32" width="21.33203125" bestFit="1" customWidth="1"/>
    <col min="33" max="33" width="24.6640625" bestFit="1" customWidth="1"/>
    <col min="34" max="34" width="29.88671875" bestFit="1" customWidth="1"/>
    <col min="35" max="35" width="26.5546875" bestFit="1" customWidth="1"/>
    <col min="36" max="36" width="40.6640625" bestFit="1" customWidth="1"/>
    <col min="37" max="37" width="35.5546875" bestFit="1" customWidth="1"/>
    <col min="38" max="38" width="30.5546875" bestFit="1" customWidth="1"/>
    <col min="39" max="39" width="36.88671875" bestFit="1" customWidth="1"/>
    <col min="40" max="40" width="29.5546875" bestFit="1" customWidth="1"/>
    <col min="41" max="41" width="30.5546875" bestFit="1" customWidth="1"/>
    <col min="42" max="42" width="32.5546875" bestFit="1" customWidth="1"/>
    <col min="43" max="43" width="30.5546875" bestFit="1" customWidth="1"/>
    <col min="44" max="44" width="35.21875" bestFit="1" customWidth="1"/>
    <col min="45" max="45" width="28" bestFit="1" customWidth="1"/>
    <col min="46" max="46" width="29" bestFit="1" customWidth="1"/>
    <col min="47" max="47" width="52.44140625" bestFit="1" customWidth="1"/>
    <col min="48" max="48" width="32.33203125" bestFit="1" customWidth="1"/>
    <col min="49" max="49" width="36.88671875" bestFit="1" customWidth="1"/>
    <col min="50" max="50" width="44.5546875" bestFit="1" customWidth="1"/>
    <col min="51" max="51" width="43.6640625" bestFit="1" customWidth="1"/>
    <col min="52" max="52" width="30.6640625" bestFit="1" customWidth="1"/>
    <col min="53" max="53" width="46.77734375" bestFit="1" customWidth="1"/>
    <col min="54" max="54" width="30.5546875" bestFit="1" customWidth="1"/>
    <col min="55" max="55" width="30.77734375" bestFit="1" customWidth="1"/>
    <col min="56" max="58" width="30.5546875" bestFit="1" customWidth="1"/>
    <col min="59" max="59" width="31.33203125" bestFit="1" customWidth="1"/>
    <col min="60" max="62" width="30.5546875" bestFit="1" customWidth="1"/>
    <col min="63" max="63" width="32.5546875" bestFit="1" customWidth="1"/>
    <col min="64" max="64" width="35.88671875" bestFit="1" customWidth="1"/>
    <col min="65" max="65" width="39.33203125" bestFit="1" customWidth="1"/>
    <col min="66" max="66" width="30.77734375" customWidth="1"/>
    <col min="67" max="67" width="34.33203125" bestFit="1" customWidth="1"/>
    <col min="68" max="68" width="35.33203125" bestFit="1" customWidth="1"/>
    <col min="69" max="69" width="31.44140625" bestFit="1" customWidth="1"/>
    <col min="70" max="70" width="35" bestFit="1" customWidth="1"/>
    <col min="71" max="71" width="32" bestFit="1" customWidth="1"/>
    <col min="72" max="72" width="35.44140625" bestFit="1" customWidth="1"/>
    <col min="73" max="73" width="30.5546875" bestFit="1" customWidth="1"/>
    <col min="74" max="74" width="31.44140625" bestFit="1" customWidth="1"/>
    <col min="75" max="75" width="35.109375" bestFit="1" customWidth="1"/>
    <col min="76" max="76" width="38.6640625" bestFit="1" customWidth="1"/>
    <col min="77" max="77" width="30.33203125" customWidth="1"/>
    <col min="78" max="78" width="30.21875" customWidth="1"/>
    <col min="79" max="79" width="23" bestFit="1" customWidth="1"/>
  </cols>
  <sheetData>
    <row r="1" spans="1:79" x14ac:dyDescent="0.3">
      <c r="A1" s="1" t="s">
        <v>65</v>
      </c>
      <c r="B1" s="1" t="s">
        <v>50</v>
      </c>
      <c r="C1" s="1" t="s">
        <v>51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52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92</v>
      </c>
      <c r="AM1" s="1" t="s">
        <v>93</v>
      </c>
      <c r="AN1" s="1" t="s">
        <v>91</v>
      </c>
      <c r="AO1" s="1" t="s">
        <v>87</v>
      </c>
      <c r="AP1" s="1" t="s">
        <v>88</v>
      </c>
      <c r="AQ1" s="1" t="s">
        <v>90</v>
      </c>
      <c r="AR1" s="1" t="s">
        <v>89</v>
      </c>
      <c r="AS1" s="1" t="s">
        <v>94</v>
      </c>
      <c r="AT1" s="1" t="s">
        <v>95</v>
      </c>
      <c r="AU1" s="1" t="s">
        <v>96</v>
      </c>
      <c r="AV1" s="1" t="s">
        <v>97</v>
      </c>
      <c r="AW1" s="1" t="s">
        <v>98</v>
      </c>
      <c r="AX1" s="1" t="s">
        <v>99</v>
      </c>
      <c r="AY1" s="1" t="s">
        <v>100</v>
      </c>
      <c r="AZ1" s="1" t="s">
        <v>101</v>
      </c>
      <c r="BA1" s="1" t="s">
        <v>102</v>
      </c>
      <c r="BB1" s="1" t="s">
        <v>112</v>
      </c>
      <c r="BC1" s="1" t="s">
        <v>111</v>
      </c>
      <c r="BD1" s="1" t="s">
        <v>110</v>
      </c>
      <c r="BE1" s="1" t="s">
        <v>109</v>
      </c>
      <c r="BF1" s="1" t="s">
        <v>108</v>
      </c>
      <c r="BG1" s="1" t="s">
        <v>107</v>
      </c>
      <c r="BH1" s="1" t="s">
        <v>104</v>
      </c>
      <c r="BI1" s="1" t="s">
        <v>103</v>
      </c>
      <c r="BJ1" s="1" t="s">
        <v>105</v>
      </c>
      <c r="BK1" s="1" t="s">
        <v>106</v>
      </c>
      <c r="BL1" s="1" t="s">
        <v>113</v>
      </c>
      <c r="BM1" s="1" t="s">
        <v>114</v>
      </c>
      <c r="BN1" s="1" t="s">
        <v>115</v>
      </c>
      <c r="BO1" s="1" t="s">
        <v>116</v>
      </c>
      <c r="BP1" s="1" t="s">
        <v>117</v>
      </c>
      <c r="BQ1" s="1" t="s">
        <v>118</v>
      </c>
      <c r="BR1" s="1" t="s">
        <v>119</v>
      </c>
      <c r="BS1" s="1" t="s">
        <v>120</v>
      </c>
      <c r="BT1" s="1" t="s">
        <v>121</v>
      </c>
      <c r="BU1" s="1" t="s">
        <v>122</v>
      </c>
      <c r="BV1" s="1" t="s">
        <v>123</v>
      </c>
      <c r="BW1" s="1" t="s">
        <v>124</v>
      </c>
      <c r="BX1" s="1" t="s">
        <v>125</v>
      </c>
      <c r="BY1" s="1" t="s">
        <v>126</v>
      </c>
      <c r="BZ1" s="1" t="s">
        <v>127</v>
      </c>
      <c r="CA1" s="1" t="s">
        <v>128</v>
      </c>
    </row>
    <row r="2" spans="1:79" x14ac:dyDescent="0.3">
      <c r="A2" s="10" t="s">
        <v>210</v>
      </c>
      <c r="B2" t="s">
        <v>943</v>
      </c>
      <c r="C2" s="9">
        <v>26</v>
      </c>
      <c r="D2" t="s">
        <v>258</v>
      </c>
      <c r="E2" t="s">
        <v>974</v>
      </c>
      <c r="F2" t="s">
        <v>30</v>
      </c>
      <c r="G2" s="9">
        <v>3</v>
      </c>
      <c r="H2" t="s">
        <v>946</v>
      </c>
      <c r="I2" t="s">
        <v>947</v>
      </c>
      <c r="J2" t="s">
        <v>950</v>
      </c>
      <c r="K2" t="s">
        <v>955</v>
      </c>
      <c r="L2" t="s">
        <v>962</v>
      </c>
      <c r="M2" t="s">
        <v>265</v>
      </c>
      <c r="N2" t="s">
        <v>966</v>
      </c>
      <c r="O2" s="10" t="s">
        <v>306</v>
      </c>
      <c r="P2" t="s">
        <v>249</v>
      </c>
      <c r="Q2" t="s">
        <v>364</v>
      </c>
      <c r="R2" s="10" t="s">
        <v>419</v>
      </c>
      <c r="S2" t="s">
        <v>364</v>
      </c>
      <c r="T2" s="10" t="s">
        <v>485</v>
      </c>
      <c r="U2" s="10" t="s">
        <v>565</v>
      </c>
      <c r="V2" t="s">
        <v>596</v>
      </c>
      <c r="W2" t="s">
        <v>249</v>
      </c>
      <c r="X2" t="s">
        <v>1370</v>
      </c>
      <c r="Y2" t="s">
        <v>249</v>
      </c>
      <c r="Z2" t="s">
        <v>249</v>
      </c>
      <c r="AA2" t="s">
        <v>986</v>
      </c>
      <c r="AB2" s="9">
        <v>4</v>
      </c>
      <c r="AC2" s="9">
        <v>4</v>
      </c>
      <c r="AD2" s="10" t="s">
        <v>615</v>
      </c>
      <c r="AE2" t="s">
        <v>671</v>
      </c>
      <c r="AF2" t="s">
        <v>249</v>
      </c>
      <c r="AG2" t="s">
        <v>6</v>
      </c>
      <c r="AH2" t="s">
        <v>1078</v>
      </c>
      <c r="AI2" t="s">
        <v>30</v>
      </c>
      <c r="AJ2" t="s">
        <v>30</v>
      </c>
      <c r="AK2" t="s">
        <v>6</v>
      </c>
      <c r="AL2" s="13" t="s">
        <v>1402</v>
      </c>
      <c r="AM2" t="s">
        <v>1402</v>
      </c>
      <c r="AN2" s="13" t="s">
        <v>1402</v>
      </c>
      <c r="AO2" t="s">
        <v>249</v>
      </c>
      <c r="AP2" t="s">
        <v>1071</v>
      </c>
      <c r="AQ2" s="9">
        <v>5</v>
      </c>
      <c r="AR2" t="s">
        <v>994</v>
      </c>
      <c r="AS2" s="10" t="s">
        <v>1001</v>
      </c>
      <c r="AT2" t="s">
        <v>249</v>
      </c>
      <c r="AU2" t="s">
        <v>1073</v>
      </c>
      <c r="AV2" s="10" t="s">
        <v>1086</v>
      </c>
      <c r="AW2" s="10" t="s">
        <v>835</v>
      </c>
      <c r="AX2" t="s">
        <v>36</v>
      </c>
      <c r="AY2" t="s">
        <v>30</v>
      </c>
      <c r="AZ2" t="s">
        <v>36</v>
      </c>
      <c r="BA2" s="4" t="s">
        <v>1402</v>
      </c>
      <c r="BB2" s="4" t="s">
        <v>1402</v>
      </c>
      <c r="BC2" s="4" t="s">
        <v>1402</v>
      </c>
      <c r="BD2" s="4" t="s">
        <v>1402</v>
      </c>
      <c r="BE2" s="4" t="s">
        <v>1402</v>
      </c>
      <c r="BF2" s="4" t="s">
        <v>1402</v>
      </c>
      <c r="BG2" s="4" t="s">
        <v>1402</v>
      </c>
      <c r="BH2" s="4" t="s">
        <v>1402</v>
      </c>
      <c r="BI2" s="4" t="s">
        <v>1402</v>
      </c>
      <c r="BJ2" s="4" t="s">
        <v>1402</v>
      </c>
      <c r="BK2" s="4" t="s">
        <v>1402</v>
      </c>
      <c r="BL2" s="4" t="s">
        <v>1402</v>
      </c>
      <c r="BM2" s="4" t="s">
        <v>1402</v>
      </c>
      <c r="BN2" s="4" t="s">
        <v>1402</v>
      </c>
      <c r="BO2" s="4" t="s">
        <v>1402</v>
      </c>
      <c r="BP2" s="4" t="s">
        <v>1402</v>
      </c>
      <c r="BQ2" s="4" t="s">
        <v>1402</v>
      </c>
      <c r="BR2" s="4" t="s">
        <v>1402</v>
      </c>
      <c r="BS2" s="4" t="s">
        <v>1402</v>
      </c>
      <c r="BT2" s="4" t="s">
        <v>1402</v>
      </c>
      <c r="BU2" s="4" t="s">
        <v>1402</v>
      </c>
      <c r="BV2" s="4" t="s">
        <v>1402</v>
      </c>
      <c r="BW2" s="4" t="s">
        <v>1402</v>
      </c>
      <c r="BX2" s="4" t="s">
        <v>1402</v>
      </c>
      <c r="BY2" s="4" t="s">
        <v>1402</v>
      </c>
      <c r="BZ2" s="4" t="s">
        <v>1402</v>
      </c>
      <c r="CA2" t="s">
        <v>1115</v>
      </c>
    </row>
    <row r="3" spans="1:79" x14ac:dyDescent="0.3">
      <c r="A3" s="10" t="s">
        <v>241</v>
      </c>
      <c r="B3" t="s">
        <v>943</v>
      </c>
      <c r="C3" s="9">
        <v>30</v>
      </c>
      <c r="D3" t="s">
        <v>259</v>
      </c>
      <c r="E3" t="s">
        <v>971</v>
      </c>
      <c r="F3" t="s">
        <v>30</v>
      </c>
      <c r="G3" s="9">
        <v>2</v>
      </c>
      <c r="H3" t="s">
        <v>946</v>
      </c>
      <c r="I3" t="s">
        <v>946</v>
      </c>
      <c r="J3" t="s">
        <v>950</v>
      </c>
      <c r="K3" t="s">
        <v>958</v>
      </c>
      <c r="L3" t="s">
        <v>263</v>
      </c>
      <c r="M3" t="s">
        <v>265</v>
      </c>
      <c r="N3" t="s">
        <v>966</v>
      </c>
      <c r="O3" s="10" t="s">
        <v>318</v>
      </c>
      <c r="P3" s="10" t="s">
        <v>356</v>
      </c>
      <c r="Q3" t="s">
        <v>977</v>
      </c>
      <c r="R3" s="10" t="s">
        <v>437</v>
      </c>
      <c r="S3" t="s">
        <v>977</v>
      </c>
      <c r="T3" s="10" t="s">
        <v>504</v>
      </c>
      <c r="U3" s="10" t="s">
        <v>583</v>
      </c>
      <c r="V3" t="s">
        <v>977</v>
      </c>
      <c r="W3" s="10" t="s">
        <v>642</v>
      </c>
      <c r="X3" s="10" t="s">
        <v>36</v>
      </c>
      <c r="Y3">
        <v>0</v>
      </c>
      <c r="Z3">
        <v>0</v>
      </c>
      <c r="AA3" s="10" t="s">
        <v>36</v>
      </c>
      <c r="AB3" s="9">
        <v>5</v>
      </c>
      <c r="AC3" s="9">
        <v>5</v>
      </c>
      <c r="AD3" s="10" t="s">
        <v>583</v>
      </c>
      <c r="AE3" t="s">
        <v>671</v>
      </c>
      <c r="AF3" s="10" t="s">
        <v>294</v>
      </c>
      <c r="AG3" t="s">
        <v>6</v>
      </c>
      <c r="AH3" t="s">
        <v>1078</v>
      </c>
      <c r="AI3" t="s">
        <v>30</v>
      </c>
      <c r="AJ3" t="s">
        <v>30</v>
      </c>
      <c r="AK3" t="s">
        <v>672</v>
      </c>
      <c r="AL3" s="9">
        <v>3</v>
      </c>
      <c r="AM3" t="s">
        <v>994</v>
      </c>
      <c r="AN3" s="10" t="s">
        <v>1032</v>
      </c>
      <c r="AO3" s="10" t="s">
        <v>294</v>
      </c>
      <c r="AP3" t="s">
        <v>1069</v>
      </c>
      <c r="AQ3" s="9">
        <v>4</v>
      </c>
      <c r="AR3" t="s">
        <v>365</v>
      </c>
      <c r="AS3" s="10" t="s">
        <v>1032</v>
      </c>
      <c r="AT3" s="10" t="s">
        <v>294</v>
      </c>
      <c r="AU3" t="s">
        <v>1076</v>
      </c>
      <c r="AV3" s="10" t="s">
        <v>36</v>
      </c>
      <c r="AW3" s="10" t="s">
        <v>909</v>
      </c>
      <c r="AX3" t="s">
        <v>36</v>
      </c>
      <c r="AY3" t="s">
        <v>30</v>
      </c>
      <c r="AZ3" t="s">
        <v>30</v>
      </c>
      <c r="BA3" t="s">
        <v>1093</v>
      </c>
      <c r="BB3" s="9">
        <v>5</v>
      </c>
      <c r="BC3" s="9">
        <v>4</v>
      </c>
      <c r="BD3" s="9">
        <v>4</v>
      </c>
      <c r="BE3" s="9">
        <v>4</v>
      </c>
      <c r="BF3">
        <v>4</v>
      </c>
      <c r="BG3">
        <v>3</v>
      </c>
      <c r="BH3" s="9">
        <v>5</v>
      </c>
      <c r="BI3" s="9">
        <v>5</v>
      </c>
      <c r="BJ3" s="9">
        <v>3</v>
      </c>
      <c r="BK3" s="9">
        <v>3</v>
      </c>
      <c r="BL3" s="9">
        <v>3</v>
      </c>
      <c r="BM3" s="9">
        <v>3</v>
      </c>
      <c r="BN3" s="9">
        <v>5</v>
      </c>
      <c r="BO3" s="9">
        <v>5</v>
      </c>
      <c r="BP3" s="9">
        <v>1</v>
      </c>
      <c r="BQ3" s="9">
        <v>1</v>
      </c>
      <c r="BR3" s="9">
        <v>1</v>
      </c>
      <c r="BS3" s="9">
        <v>1</v>
      </c>
      <c r="BT3" s="9">
        <v>1</v>
      </c>
      <c r="BU3" s="9">
        <v>2</v>
      </c>
      <c r="BV3" s="9">
        <v>2</v>
      </c>
      <c r="BW3" s="9">
        <v>2</v>
      </c>
      <c r="BX3" s="9">
        <v>2</v>
      </c>
      <c r="BY3" s="10" t="s">
        <v>695</v>
      </c>
      <c r="BZ3" s="10" t="s">
        <v>583</v>
      </c>
      <c r="CA3" t="s">
        <v>1115</v>
      </c>
    </row>
    <row r="4" spans="1:79" x14ac:dyDescent="0.3">
      <c r="A4" s="10" t="s">
        <v>203</v>
      </c>
      <c r="B4" t="s">
        <v>942</v>
      </c>
      <c r="C4" s="9">
        <v>47</v>
      </c>
      <c r="D4" t="s">
        <v>260</v>
      </c>
      <c r="E4" t="s">
        <v>970</v>
      </c>
      <c r="F4" t="s">
        <v>30</v>
      </c>
      <c r="G4" s="9">
        <v>9</v>
      </c>
      <c r="H4" t="s">
        <v>946</v>
      </c>
      <c r="I4" t="s">
        <v>949</v>
      </c>
      <c r="J4" t="s">
        <v>950</v>
      </c>
      <c r="K4" t="s">
        <v>955</v>
      </c>
      <c r="L4" t="s">
        <v>263</v>
      </c>
      <c r="M4" t="s">
        <v>266</v>
      </c>
      <c r="N4" t="s">
        <v>966</v>
      </c>
      <c r="O4" s="10" t="s">
        <v>300</v>
      </c>
      <c r="P4" s="10" t="s">
        <v>312</v>
      </c>
      <c r="Q4" t="s">
        <v>977</v>
      </c>
      <c r="R4" s="10" t="s">
        <v>411</v>
      </c>
      <c r="S4" t="s">
        <v>976</v>
      </c>
      <c r="T4" s="10" t="s">
        <v>477</v>
      </c>
      <c r="U4" s="10" t="s">
        <v>10</v>
      </c>
      <c r="V4" t="s">
        <v>1402</v>
      </c>
      <c r="W4" t="s">
        <v>249</v>
      </c>
      <c r="X4" s="10" t="s">
        <v>1391</v>
      </c>
      <c r="Y4">
        <v>16</v>
      </c>
      <c r="Z4">
        <v>1</v>
      </c>
      <c r="AA4" s="10" t="s">
        <v>36</v>
      </c>
      <c r="AB4" s="4" t="s">
        <v>1402</v>
      </c>
      <c r="AC4" s="4" t="s">
        <v>1402</v>
      </c>
      <c r="AD4" s="4" t="s">
        <v>1402</v>
      </c>
      <c r="AE4" s="4" t="s">
        <v>1402</v>
      </c>
      <c r="AF4" t="s">
        <v>249</v>
      </c>
      <c r="AG4" t="s">
        <v>30</v>
      </c>
      <c r="AH4" t="s">
        <v>1078</v>
      </c>
      <c r="AI4" t="s">
        <v>30</v>
      </c>
      <c r="AJ4" t="s">
        <v>30</v>
      </c>
      <c r="AK4" t="s">
        <v>1402</v>
      </c>
      <c r="AL4" s="4" t="s">
        <v>1402</v>
      </c>
      <c r="AM4" t="s">
        <v>1402</v>
      </c>
      <c r="AN4" s="10" t="s">
        <v>674</v>
      </c>
      <c r="AO4" t="s">
        <v>249</v>
      </c>
      <c r="AP4" t="s">
        <v>249</v>
      </c>
      <c r="AQ4" s="9" t="s">
        <v>249</v>
      </c>
      <c r="AR4" t="s">
        <v>249</v>
      </c>
      <c r="AS4" t="s">
        <v>249</v>
      </c>
      <c r="AT4" t="s">
        <v>249</v>
      </c>
      <c r="AU4" t="s">
        <v>1073</v>
      </c>
      <c r="AV4" s="10" t="s">
        <v>1080</v>
      </c>
      <c r="AW4" s="10" t="s">
        <v>814</v>
      </c>
      <c r="AX4" t="s">
        <v>30</v>
      </c>
      <c r="AY4" t="s">
        <v>30</v>
      </c>
      <c r="AZ4" t="s">
        <v>36</v>
      </c>
      <c r="BA4" s="4" t="s">
        <v>1402</v>
      </c>
      <c r="BB4" s="4" t="s">
        <v>1402</v>
      </c>
      <c r="BC4" s="4" t="s">
        <v>1402</v>
      </c>
      <c r="BD4" s="4" t="s">
        <v>1402</v>
      </c>
      <c r="BE4" s="4" t="s">
        <v>1402</v>
      </c>
      <c r="BF4" s="4" t="s">
        <v>1402</v>
      </c>
      <c r="BG4" s="4" t="s">
        <v>1402</v>
      </c>
      <c r="BH4" s="4" t="s">
        <v>1402</v>
      </c>
      <c r="BI4" s="4" t="s">
        <v>1402</v>
      </c>
      <c r="BJ4" s="4" t="s">
        <v>1402</v>
      </c>
      <c r="BK4" s="4" t="s">
        <v>1402</v>
      </c>
      <c r="BL4" s="4" t="s">
        <v>1402</v>
      </c>
      <c r="BM4" s="4" t="s">
        <v>1402</v>
      </c>
      <c r="BN4" s="4" t="s">
        <v>1402</v>
      </c>
      <c r="BO4" s="4" t="s">
        <v>1402</v>
      </c>
      <c r="BP4" s="4" t="s">
        <v>1402</v>
      </c>
      <c r="BQ4" s="4" t="s">
        <v>1402</v>
      </c>
      <c r="BR4" s="4" t="s">
        <v>1402</v>
      </c>
      <c r="BS4" s="4" t="s">
        <v>1402</v>
      </c>
      <c r="BT4" s="4" t="s">
        <v>1402</v>
      </c>
      <c r="BU4" s="4" t="s">
        <v>1402</v>
      </c>
      <c r="BV4" s="4" t="s">
        <v>1402</v>
      </c>
      <c r="BW4" s="4" t="s">
        <v>1402</v>
      </c>
      <c r="BX4" s="4" t="s">
        <v>1402</v>
      </c>
      <c r="BY4" s="4" t="s">
        <v>1402</v>
      </c>
      <c r="BZ4" s="4" t="s">
        <v>1402</v>
      </c>
      <c r="CA4" t="s">
        <v>1115</v>
      </c>
    </row>
    <row r="5" spans="1:79" x14ac:dyDescent="0.3">
      <c r="A5" s="10" t="s">
        <v>189</v>
      </c>
      <c r="B5" t="s">
        <v>942</v>
      </c>
      <c r="C5" s="9">
        <v>45</v>
      </c>
      <c r="D5" t="s">
        <v>259</v>
      </c>
      <c r="E5" t="s">
        <v>970</v>
      </c>
      <c r="F5" t="s">
        <v>30</v>
      </c>
      <c r="G5" s="9">
        <v>2</v>
      </c>
      <c r="H5" t="s">
        <v>949</v>
      </c>
      <c r="I5" t="s">
        <v>949</v>
      </c>
      <c r="J5" t="s">
        <v>951</v>
      </c>
      <c r="K5" t="s">
        <v>960</v>
      </c>
      <c r="L5" t="s">
        <v>263</v>
      </c>
      <c r="M5" t="s">
        <v>265</v>
      </c>
      <c r="N5" t="s">
        <v>965</v>
      </c>
      <c r="O5" s="10" t="s">
        <v>279</v>
      </c>
      <c r="P5" s="10" t="s">
        <v>342</v>
      </c>
      <c r="Q5" t="s">
        <v>365</v>
      </c>
      <c r="R5" s="10" t="s">
        <v>398</v>
      </c>
      <c r="S5" t="s">
        <v>1402</v>
      </c>
      <c r="T5" s="10" t="s">
        <v>465</v>
      </c>
      <c r="U5" s="10" t="s">
        <v>547</v>
      </c>
      <c r="V5" t="s">
        <v>1402</v>
      </c>
      <c r="W5" s="10" t="s">
        <v>616</v>
      </c>
      <c r="X5" s="10" t="s">
        <v>36</v>
      </c>
      <c r="Y5" t="s">
        <v>249</v>
      </c>
      <c r="Z5" t="s">
        <v>249</v>
      </c>
      <c r="AA5" s="10" t="s">
        <v>36</v>
      </c>
      <c r="AB5" s="9">
        <v>5</v>
      </c>
      <c r="AC5" s="9">
        <v>5</v>
      </c>
      <c r="AD5" s="10" t="s">
        <v>777</v>
      </c>
      <c r="AE5" t="s">
        <v>671</v>
      </c>
      <c r="AF5" t="s">
        <v>249</v>
      </c>
      <c r="AG5" t="s">
        <v>1402</v>
      </c>
      <c r="AH5" t="s">
        <v>1078</v>
      </c>
      <c r="AI5" t="s">
        <v>30</v>
      </c>
      <c r="AJ5" t="s">
        <v>30</v>
      </c>
      <c r="AK5" t="s">
        <v>672</v>
      </c>
      <c r="AL5" s="9">
        <v>5</v>
      </c>
      <c r="AM5" t="s">
        <v>1402</v>
      </c>
      <c r="AN5" s="10" t="s">
        <v>674</v>
      </c>
      <c r="AO5" s="10" t="s">
        <v>778</v>
      </c>
      <c r="AP5" t="s">
        <v>1070</v>
      </c>
      <c r="AQ5" s="9">
        <v>1</v>
      </c>
      <c r="AR5" t="s">
        <v>1402</v>
      </c>
      <c r="AS5" s="10" t="s">
        <v>997</v>
      </c>
      <c r="AT5" t="s">
        <v>249</v>
      </c>
      <c r="AU5" t="s">
        <v>1074</v>
      </c>
      <c r="AV5" s="10" t="s">
        <v>36</v>
      </c>
      <c r="AW5" t="s">
        <v>1402</v>
      </c>
      <c r="AX5" t="s">
        <v>36</v>
      </c>
      <c r="AY5" t="s">
        <v>30</v>
      </c>
      <c r="AZ5" t="s">
        <v>36</v>
      </c>
      <c r="BA5" t="s">
        <v>1092</v>
      </c>
      <c r="BB5" s="9">
        <v>3</v>
      </c>
      <c r="BC5" s="4" t="s">
        <v>1402</v>
      </c>
      <c r="BD5" s="9">
        <v>5</v>
      </c>
      <c r="BE5" s="9">
        <v>5</v>
      </c>
      <c r="BF5">
        <v>5</v>
      </c>
      <c r="BG5">
        <v>5</v>
      </c>
      <c r="BH5" s="9">
        <v>5</v>
      </c>
      <c r="BI5" s="9">
        <v>5</v>
      </c>
      <c r="BJ5" s="9">
        <v>5</v>
      </c>
      <c r="BK5" s="9">
        <v>5</v>
      </c>
      <c r="BL5" s="9">
        <v>3</v>
      </c>
      <c r="BM5" s="9">
        <v>3</v>
      </c>
      <c r="BN5" s="9">
        <v>5</v>
      </c>
      <c r="BO5" s="4" t="s">
        <v>1402</v>
      </c>
      <c r="BP5" s="9">
        <v>3</v>
      </c>
      <c r="BQ5" s="4" t="s">
        <v>1402</v>
      </c>
      <c r="BR5" s="9" t="s">
        <v>1402</v>
      </c>
      <c r="BS5" s="9">
        <v>1</v>
      </c>
      <c r="BT5" s="9">
        <v>1</v>
      </c>
      <c r="BU5" s="9">
        <v>1</v>
      </c>
      <c r="BV5" s="9">
        <v>1</v>
      </c>
      <c r="BW5" s="9">
        <v>1</v>
      </c>
      <c r="BX5" s="9">
        <v>1</v>
      </c>
      <c r="BY5" s="10" t="s">
        <v>695</v>
      </c>
      <c r="BZ5" s="10" t="s">
        <v>378</v>
      </c>
      <c r="CA5" s="10" t="s">
        <v>779</v>
      </c>
    </row>
    <row r="6" spans="1:79" x14ac:dyDescent="0.3">
      <c r="A6" s="10" t="s">
        <v>224</v>
      </c>
      <c r="B6" t="s">
        <v>943</v>
      </c>
      <c r="C6" s="9">
        <v>48</v>
      </c>
      <c r="D6" t="s">
        <v>258</v>
      </c>
      <c r="E6" t="s">
        <v>971</v>
      </c>
      <c r="F6" t="s">
        <v>36</v>
      </c>
      <c r="G6" s="9" t="s">
        <v>249</v>
      </c>
      <c r="H6" t="s">
        <v>946</v>
      </c>
      <c r="I6" t="s">
        <v>946</v>
      </c>
      <c r="J6" t="s">
        <v>951</v>
      </c>
      <c r="K6" t="s">
        <v>955</v>
      </c>
      <c r="L6" t="s">
        <v>962</v>
      </c>
      <c r="M6" t="s">
        <v>265</v>
      </c>
      <c r="N6" t="s">
        <v>965</v>
      </c>
      <c r="O6" s="10" t="s">
        <v>21</v>
      </c>
      <c r="P6" s="10" t="s">
        <v>351</v>
      </c>
      <c r="Q6" t="s">
        <v>977</v>
      </c>
      <c r="R6" t="s">
        <v>249</v>
      </c>
      <c r="S6" t="s">
        <v>977</v>
      </c>
      <c r="T6" s="10" t="s">
        <v>498</v>
      </c>
      <c r="U6" s="10" t="s">
        <v>572</v>
      </c>
      <c r="V6" t="s">
        <v>595</v>
      </c>
      <c r="W6" s="10" t="s">
        <v>639</v>
      </c>
      <c r="X6" s="10" t="s">
        <v>1394</v>
      </c>
      <c r="Y6">
        <v>48</v>
      </c>
      <c r="Z6">
        <v>12</v>
      </c>
      <c r="AA6" s="10" t="s">
        <v>663</v>
      </c>
      <c r="AB6" s="9">
        <v>5</v>
      </c>
      <c r="AC6" s="9">
        <v>5</v>
      </c>
      <c r="AD6" s="10" t="s">
        <v>875</v>
      </c>
      <c r="AE6" t="s">
        <v>671</v>
      </c>
      <c r="AF6" t="s">
        <v>249</v>
      </c>
      <c r="AG6" t="s">
        <v>6</v>
      </c>
      <c r="AH6" t="s">
        <v>1078</v>
      </c>
      <c r="AI6" t="s">
        <v>30</v>
      </c>
      <c r="AJ6" t="s">
        <v>30</v>
      </c>
      <c r="AK6" t="s">
        <v>672</v>
      </c>
      <c r="AL6" s="9">
        <v>3</v>
      </c>
      <c r="AM6" t="s">
        <v>365</v>
      </c>
      <c r="AN6" s="10" t="s">
        <v>1043</v>
      </c>
      <c r="AO6" s="10" t="s">
        <v>876</v>
      </c>
      <c r="AP6" t="s">
        <v>1069</v>
      </c>
      <c r="AQ6" s="9">
        <v>4</v>
      </c>
      <c r="AR6" t="s">
        <v>364</v>
      </c>
      <c r="AS6" s="10" t="s">
        <v>1001</v>
      </c>
      <c r="AT6" t="s">
        <v>249</v>
      </c>
      <c r="AU6" t="s">
        <v>1076</v>
      </c>
      <c r="AV6" s="10" t="s">
        <v>877</v>
      </c>
      <c r="AW6" s="10" t="s">
        <v>878</v>
      </c>
      <c r="AX6" t="s">
        <v>36</v>
      </c>
      <c r="AY6" t="s">
        <v>30</v>
      </c>
      <c r="AZ6" t="s">
        <v>36</v>
      </c>
      <c r="BA6" t="s">
        <v>1402</v>
      </c>
      <c r="BB6" s="4" t="s">
        <v>1402</v>
      </c>
      <c r="BC6" s="4" t="s">
        <v>1402</v>
      </c>
      <c r="BD6" s="4" t="s">
        <v>1402</v>
      </c>
      <c r="BE6" s="4" t="s">
        <v>1402</v>
      </c>
      <c r="BF6" s="4" t="s">
        <v>1402</v>
      </c>
      <c r="BG6" s="4" t="s">
        <v>1402</v>
      </c>
      <c r="BH6" s="4" t="s">
        <v>1402</v>
      </c>
      <c r="BI6" s="4" t="s">
        <v>1402</v>
      </c>
      <c r="BJ6" s="4" t="s">
        <v>1402</v>
      </c>
      <c r="BK6" s="4" t="s">
        <v>1402</v>
      </c>
      <c r="BL6" s="4" t="s">
        <v>1402</v>
      </c>
      <c r="BM6" s="4" t="s">
        <v>1402</v>
      </c>
      <c r="BN6" s="4" t="s">
        <v>1402</v>
      </c>
      <c r="BO6" s="4" t="s">
        <v>1402</v>
      </c>
      <c r="BP6" s="4" t="s">
        <v>1402</v>
      </c>
      <c r="BQ6" s="4" t="s">
        <v>1402</v>
      </c>
      <c r="BR6" s="4" t="s">
        <v>1402</v>
      </c>
      <c r="BS6" s="4" t="s">
        <v>1402</v>
      </c>
      <c r="BT6" s="4" t="s">
        <v>1402</v>
      </c>
      <c r="BU6" s="4" t="s">
        <v>1402</v>
      </c>
      <c r="BV6" s="4" t="s">
        <v>1402</v>
      </c>
      <c r="BW6" s="4" t="s">
        <v>1402</v>
      </c>
      <c r="BX6" s="4" t="s">
        <v>1402</v>
      </c>
      <c r="BY6" s="15" t="s">
        <v>1103</v>
      </c>
      <c r="BZ6" s="10" t="s">
        <v>1100</v>
      </c>
      <c r="CA6" t="s">
        <v>1115</v>
      </c>
    </row>
    <row r="7" spans="1:79" x14ac:dyDescent="0.3">
      <c r="A7" s="10" t="s">
        <v>247</v>
      </c>
      <c r="B7" t="s">
        <v>943</v>
      </c>
      <c r="C7" s="9">
        <v>38</v>
      </c>
      <c r="D7" t="s">
        <v>259</v>
      </c>
      <c r="E7" t="s">
        <v>971</v>
      </c>
      <c r="F7" t="s">
        <v>36</v>
      </c>
      <c r="G7" s="9">
        <v>0</v>
      </c>
      <c r="H7" t="s">
        <v>946</v>
      </c>
      <c r="I7" t="s">
        <v>946</v>
      </c>
      <c r="J7" t="s">
        <v>950</v>
      </c>
      <c r="K7" t="s">
        <v>958</v>
      </c>
      <c r="L7" t="s">
        <v>962</v>
      </c>
      <c r="M7" t="s">
        <v>265</v>
      </c>
      <c r="N7" t="s">
        <v>965</v>
      </c>
      <c r="O7" s="10" t="s">
        <v>9</v>
      </c>
      <c r="P7" s="10" t="s">
        <v>362</v>
      </c>
      <c r="Q7" t="s">
        <v>977</v>
      </c>
      <c r="R7" s="10" t="s">
        <v>443</v>
      </c>
      <c r="S7" t="s">
        <v>977</v>
      </c>
      <c r="T7" s="10" t="s">
        <v>510</v>
      </c>
      <c r="U7" s="10" t="s">
        <v>508</v>
      </c>
      <c r="V7" t="s">
        <v>977</v>
      </c>
      <c r="W7" s="10" t="s">
        <v>648</v>
      </c>
      <c r="X7" s="10" t="s">
        <v>36</v>
      </c>
      <c r="Y7">
        <v>0</v>
      </c>
      <c r="Z7">
        <v>0</v>
      </c>
      <c r="AA7" s="10" t="s">
        <v>36</v>
      </c>
      <c r="AB7" s="9">
        <v>5</v>
      </c>
      <c r="AC7" s="9">
        <v>5</v>
      </c>
      <c r="AD7" s="10" t="s">
        <v>583</v>
      </c>
      <c r="AE7" t="s">
        <v>671</v>
      </c>
      <c r="AF7" s="10" t="s">
        <v>36</v>
      </c>
      <c r="AG7" t="s">
        <v>6</v>
      </c>
      <c r="AH7" t="s">
        <v>1078</v>
      </c>
      <c r="AI7" t="s">
        <v>36</v>
      </c>
      <c r="AJ7" t="s">
        <v>36</v>
      </c>
      <c r="AK7" t="s">
        <v>672</v>
      </c>
      <c r="AL7" s="9">
        <v>2</v>
      </c>
      <c r="AM7" t="s">
        <v>994</v>
      </c>
      <c r="AN7" s="10" t="s">
        <v>997</v>
      </c>
      <c r="AO7" s="10" t="s">
        <v>36</v>
      </c>
      <c r="AP7" t="s">
        <v>705</v>
      </c>
      <c r="AQ7" s="9">
        <v>3</v>
      </c>
      <c r="AR7" t="s">
        <v>994</v>
      </c>
      <c r="AS7" s="10" t="s">
        <v>997</v>
      </c>
      <c r="AT7" s="10" t="s">
        <v>36</v>
      </c>
      <c r="AU7" t="s">
        <v>1074</v>
      </c>
      <c r="AV7" s="10" t="s">
        <v>923</v>
      </c>
      <c r="AW7" s="10" t="s">
        <v>924</v>
      </c>
      <c r="AX7" t="s">
        <v>36</v>
      </c>
      <c r="AY7" t="s">
        <v>30</v>
      </c>
      <c r="AZ7" t="s">
        <v>36</v>
      </c>
      <c r="BA7" s="4" t="s">
        <v>1402</v>
      </c>
      <c r="BB7" s="4" t="s">
        <v>1402</v>
      </c>
      <c r="BC7" s="4" t="s">
        <v>1402</v>
      </c>
      <c r="BD7" s="4" t="s">
        <v>1402</v>
      </c>
      <c r="BE7" s="4" t="s">
        <v>1402</v>
      </c>
      <c r="BF7" s="4" t="s">
        <v>1402</v>
      </c>
      <c r="BG7" s="4" t="s">
        <v>1402</v>
      </c>
      <c r="BH7" s="4" t="s">
        <v>1402</v>
      </c>
      <c r="BI7" s="4" t="s">
        <v>1402</v>
      </c>
      <c r="BJ7" s="4" t="s">
        <v>1402</v>
      </c>
      <c r="BK7" s="4" t="s">
        <v>1402</v>
      </c>
      <c r="BL7" s="4" t="s">
        <v>1402</v>
      </c>
      <c r="BM7" s="4" t="s">
        <v>1402</v>
      </c>
      <c r="BN7" s="4" t="s">
        <v>1402</v>
      </c>
      <c r="BO7" s="4" t="s">
        <v>1402</v>
      </c>
      <c r="BP7" s="4" t="s">
        <v>1402</v>
      </c>
      <c r="BQ7" s="4" t="s">
        <v>1402</v>
      </c>
      <c r="BR7" s="4" t="s">
        <v>1402</v>
      </c>
      <c r="BS7" s="4" t="s">
        <v>1402</v>
      </c>
      <c r="BT7" s="4" t="s">
        <v>1402</v>
      </c>
      <c r="BU7" s="4" t="s">
        <v>1402</v>
      </c>
      <c r="BV7" s="4" t="s">
        <v>1402</v>
      </c>
      <c r="BW7" s="4" t="s">
        <v>1402</v>
      </c>
      <c r="BX7" s="4" t="s">
        <v>1402</v>
      </c>
      <c r="BY7" s="10" t="s">
        <v>1103</v>
      </c>
      <c r="BZ7" s="10" t="s">
        <v>1100</v>
      </c>
      <c r="CA7" t="s">
        <v>1115</v>
      </c>
    </row>
    <row r="8" spans="1:79" x14ac:dyDescent="0.3">
      <c r="A8" s="10" t="s">
        <v>212</v>
      </c>
      <c r="B8" t="s">
        <v>943</v>
      </c>
      <c r="C8" s="9">
        <v>28</v>
      </c>
      <c r="D8" t="s">
        <v>260</v>
      </c>
      <c r="E8" t="s">
        <v>971</v>
      </c>
      <c r="F8" t="s">
        <v>30</v>
      </c>
      <c r="G8" s="9">
        <v>4</v>
      </c>
      <c r="H8" t="s">
        <v>946</v>
      </c>
      <c r="I8" t="s">
        <v>946</v>
      </c>
      <c r="J8" t="s">
        <v>951</v>
      </c>
      <c r="K8" t="s">
        <v>957</v>
      </c>
      <c r="L8" t="s">
        <v>962</v>
      </c>
      <c r="M8" t="s">
        <v>265</v>
      </c>
      <c r="N8" t="s">
        <v>966</v>
      </c>
      <c r="O8" s="10" t="s">
        <v>273</v>
      </c>
      <c r="P8" s="10" t="s">
        <v>23</v>
      </c>
      <c r="Q8" t="s">
        <v>977</v>
      </c>
      <c r="R8" t="s">
        <v>249</v>
      </c>
      <c r="S8" t="s">
        <v>1402</v>
      </c>
      <c r="T8" t="s">
        <v>249</v>
      </c>
      <c r="U8" s="10" t="s">
        <v>567</v>
      </c>
      <c r="V8" t="s">
        <v>977</v>
      </c>
      <c r="W8" t="s">
        <v>249</v>
      </c>
      <c r="X8" s="10" t="s">
        <v>981</v>
      </c>
      <c r="Y8">
        <v>2</v>
      </c>
      <c r="Z8">
        <v>12</v>
      </c>
      <c r="AA8" s="10" t="s">
        <v>36</v>
      </c>
      <c r="AB8" s="9">
        <v>1</v>
      </c>
      <c r="AC8" s="9">
        <v>5</v>
      </c>
      <c r="AD8" s="4" t="s">
        <v>1402</v>
      </c>
      <c r="AE8" t="s">
        <v>671</v>
      </c>
      <c r="AF8" t="s">
        <v>249</v>
      </c>
      <c r="AG8" t="s">
        <v>6</v>
      </c>
      <c r="AH8" t="s">
        <v>1078</v>
      </c>
      <c r="AI8" t="s">
        <v>30</v>
      </c>
      <c r="AJ8" t="s">
        <v>30</v>
      </c>
      <c r="AK8" t="s">
        <v>672</v>
      </c>
      <c r="AL8" s="4" t="s">
        <v>1402</v>
      </c>
      <c r="AM8" t="s">
        <v>1402</v>
      </c>
      <c r="AN8" s="13" t="s">
        <v>1402</v>
      </c>
      <c r="AO8" t="s">
        <v>249</v>
      </c>
      <c r="AP8" t="s">
        <v>1402</v>
      </c>
      <c r="AQ8" s="4" t="s">
        <v>1402</v>
      </c>
      <c r="AR8" t="s">
        <v>1402</v>
      </c>
      <c r="AS8" t="s">
        <v>1402</v>
      </c>
      <c r="AT8" t="s">
        <v>249</v>
      </c>
      <c r="AU8" t="s">
        <v>1074</v>
      </c>
      <c r="AV8" t="s">
        <v>1402</v>
      </c>
      <c r="AW8" s="10" t="s">
        <v>839</v>
      </c>
      <c r="AX8" t="s">
        <v>36</v>
      </c>
      <c r="AY8" t="s">
        <v>30</v>
      </c>
      <c r="AZ8" t="s">
        <v>36</v>
      </c>
      <c r="BA8" s="4" t="s">
        <v>1402</v>
      </c>
      <c r="BB8" s="4" t="s">
        <v>1402</v>
      </c>
      <c r="BC8" s="4" t="s">
        <v>1402</v>
      </c>
      <c r="BD8" s="4" t="s">
        <v>1402</v>
      </c>
      <c r="BE8" s="4" t="s">
        <v>1402</v>
      </c>
      <c r="BF8" s="4" t="s">
        <v>1402</v>
      </c>
      <c r="BG8" s="4" t="s">
        <v>1402</v>
      </c>
      <c r="BH8" s="4" t="s">
        <v>1402</v>
      </c>
      <c r="BI8" s="4" t="s">
        <v>1402</v>
      </c>
      <c r="BJ8" s="4" t="s">
        <v>1402</v>
      </c>
      <c r="BK8" s="4" t="s">
        <v>1402</v>
      </c>
      <c r="BL8" s="4" t="s">
        <v>1402</v>
      </c>
      <c r="BM8" s="4" t="s">
        <v>1402</v>
      </c>
      <c r="BN8" s="4" t="s">
        <v>1402</v>
      </c>
      <c r="BO8" s="4" t="s">
        <v>1402</v>
      </c>
      <c r="BP8" s="4" t="s">
        <v>1402</v>
      </c>
      <c r="BQ8" s="4" t="s">
        <v>1402</v>
      </c>
      <c r="BR8" s="4" t="s">
        <v>1402</v>
      </c>
      <c r="BS8" s="4" t="s">
        <v>1402</v>
      </c>
      <c r="BT8" s="4" t="s">
        <v>1402</v>
      </c>
      <c r="BU8" s="4" t="s">
        <v>1402</v>
      </c>
      <c r="BV8" s="4" t="s">
        <v>1402</v>
      </c>
      <c r="BW8" s="4" t="s">
        <v>1402</v>
      </c>
      <c r="BX8" s="4" t="s">
        <v>1402</v>
      </c>
      <c r="BY8" s="4" t="s">
        <v>1402</v>
      </c>
      <c r="BZ8" s="4" t="s">
        <v>1402</v>
      </c>
      <c r="CA8" t="s">
        <v>1115</v>
      </c>
    </row>
    <row r="9" spans="1:79" x14ac:dyDescent="0.3">
      <c r="A9" s="10" t="s">
        <v>234</v>
      </c>
      <c r="B9" t="s">
        <v>943</v>
      </c>
      <c r="C9" s="9">
        <v>62</v>
      </c>
      <c r="D9" t="s">
        <v>259</v>
      </c>
      <c r="E9" t="s">
        <v>974</v>
      </c>
      <c r="F9" t="s">
        <v>36</v>
      </c>
      <c r="G9" s="9">
        <v>0</v>
      </c>
      <c r="H9" t="s">
        <v>946</v>
      </c>
      <c r="I9" t="s">
        <v>946</v>
      </c>
      <c r="J9" t="s">
        <v>950</v>
      </c>
      <c r="K9" t="s">
        <v>958</v>
      </c>
      <c r="L9" t="s">
        <v>962</v>
      </c>
      <c r="M9" t="s">
        <v>265</v>
      </c>
      <c r="N9" t="s">
        <v>965</v>
      </c>
      <c r="O9" s="10" t="s">
        <v>7</v>
      </c>
      <c r="P9" t="s">
        <v>249</v>
      </c>
      <c r="Q9" t="s">
        <v>977</v>
      </c>
      <c r="R9" t="s">
        <v>249</v>
      </c>
      <c r="S9" t="s">
        <v>977</v>
      </c>
      <c r="T9" t="s">
        <v>249</v>
      </c>
      <c r="U9" s="10" t="s">
        <v>294</v>
      </c>
      <c r="V9" t="s">
        <v>1402</v>
      </c>
      <c r="W9" t="s">
        <v>249</v>
      </c>
      <c r="X9" s="10" t="s">
        <v>36</v>
      </c>
      <c r="Y9" t="s">
        <v>249</v>
      </c>
      <c r="Z9" t="s">
        <v>249</v>
      </c>
      <c r="AA9" s="10" t="s">
        <v>36</v>
      </c>
      <c r="AB9" s="9">
        <v>1</v>
      </c>
      <c r="AC9" s="9">
        <v>1</v>
      </c>
      <c r="AD9" s="10" t="s">
        <v>1120</v>
      </c>
      <c r="AE9" t="s">
        <v>671</v>
      </c>
      <c r="AF9" t="s">
        <v>249</v>
      </c>
      <c r="AG9" t="s">
        <v>6</v>
      </c>
      <c r="AH9" t="s">
        <v>1078</v>
      </c>
      <c r="AI9" t="s">
        <v>30</v>
      </c>
      <c r="AJ9" t="s">
        <v>30</v>
      </c>
      <c r="AK9" t="s">
        <v>36</v>
      </c>
      <c r="AL9" s="13" t="s">
        <v>1402</v>
      </c>
      <c r="AM9" s="13" t="s">
        <v>1402</v>
      </c>
      <c r="AN9" s="10" t="s">
        <v>996</v>
      </c>
      <c r="AO9" t="s">
        <v>249</v>
      </c>
      <c r="AP9" t="s">
        <v>1070</v>
      </c>
      <c r="AQ9" s="9">
        <v>1</v>
      </c>
      <c r="AR9" t="s">
        <v>365</v>
      </c>
      <c r="AS9" s="10" t="s">
        <v>996</v>
      </c>
      <c r="AT9" t="s">
        <v>249</v>
      </c>
      <c r="AU9" t="s">
        <v>1074</v>
      </c>
      <c r="AV9" s="10" t="s">
        <v>36</v>
      </c>
      <c r="AW9" t="s">
        <v>1402</v>
      </c>
      <c r="AX9" t="s">
        <v>36</v>
      </c>
      <c r="AY9" t="s">
        <v>30</v>
      </c>
      <c r="AZ9" t="s">
        <v>30</v>
      </c>
      <c r="BA9" t="s">
        <v>1402</v>
      </c>
      <c r="BB9" s="4" t="s">
        <v>1402</v>
      </c>
      <c r="BC9" s="4" t="s">
        <v>1402</v>
      </c>
      <c r="BD9" s="4" t="s">
        <v>1402</v>
      </c>
      <c r="BE9" s="4" t="s">
        <v>1402</v>
      </c>
      <c r="BF9" s="4" t="s">
        <v>1402</v>
      </c>
      <c r="BG9" s="4" t="s">
        <v>1402</v>
      </c>
      <c r="BH9" s="4" t="s">
        <v>1402</v>
      </c>
      <c r="BI9" s="4" t="s">
        <v>1402</v>
      </c>
      <c r="BJ9" s="4" t="s">
        <v>1402</v>
      </c>
      <c r="BK9" s="4" t="s">
        <v>1402</v>
      </c>
      <c r="BL9" s="4" t="s">
        <v>1402</v>
      </c>
      <c r="BM9" s="4" t="s">
        <v>1402</v>
      </c>
      <c r="BN9" s="4" t="s">
        <v>1402</v>
      </c>
      <c r="BO9" s="4" t="s">
        <v>1402</v>
      </c>
      <c r="BP9" s="4" t="s">
        <v>1402</v>
      </c>
      <c r="BQ9" s="4" t="s">
        <v>1402</v>
      </c>
      <c r="BR9" s="4" t="s">
        <v>1402</v>
      </c>
      <c r="BS9" s="4" t="s">
        <v>1402</v>
      </c>
      <c r="BT9" s="4" t="s">
        <v>1402</v>
      </c>
      <c r="BU9" s="4" t="s">
        <v>1402</v>
      </c>
      <c r="BV9" s="4" t="s">
        <v>1402</v>
      </c>
      <c r="BW9" s="4" t="s">
        <v>1402</v>
      </c>
      <c r="BX9" s="4" t="s">
        <v>1402</v>
      </c>
      <c r="BY9" s="4" t="s">
        <v>1402</v>
      </c>
      <c r="BZ9" s="4" t="s">
        <v>1402</v>
      </c>
      <c r="CA9" t="s">
        <v>1115</v>
      </c>
    </row>
    <row r="10" spans="1:79" x14ac:dyDescent="0.3">
      <c r="A10" s="10" t="s">
        <v>1599</v>
      </c>
      <c r="B10" t="s">
        <v>942</v>
      </c>
      <c r="C10" s="9">
        <v>68</v>
      </c>
      <c r="D10" t="s">
        <v>259</v>
      </c>
      <c r="E10" t="s">
        <v>970</v>
      </c>
      <c r="F10" t="s">
        <v>30</v>
      </c>
      <c r="G10" s="9">
        <v>2</v>
      </c>
      <c r="H10" t="s">
        <v>946</v>
      </c>
      <c r="I10" t="s">
        <v>946</v>
      </c>
      <c r="J10" t="s">
        <v>953</v>
      </c>
      <c r="K10" t="s">
        <v>955</v>
      </c>
      <c r="L10" t="s">
        <v>962</v>
      </c>
      <c r="M10" t="s">
        <v>265</v>
      </c>
      <c r="N10" t="s">
        <v>965</v>
      </c>
      <c r="O10" s="10" t="s">
        <v>7</v>
      </c>
      <c r="P10" s="10" t="s">
        <v>273</v>
      </c>
      <c r="Q10" t="s">
        <v>978</v>
      </c>
      <c r="R10" s="10" t="s">
        <v>415</v>
      </c>
      <c r="S10" t="s">
        <v>364</v>
      </c>
      <c r="T10" s="10" t="s">
        <v>480</v>
      </c>
      <c r="U10" s="10" t="s">
        <v>560</v>
      </c>
      <c r="V10" t="s">
        <v>977</v>
      </c>
      <c r="W10" s="10" t="s">
        <v>1082</v>
      </c>
      <c r="X10" s="10" t="s">
        <v>980</v>
      </c>
      <c r="Y10">
        <v>29</v>
      </c>
      <c r="Z10">
        <v>4</v>
      </c>
      <c r="AA10" s="10" t="s">
        <v>987</v>
      </c>
      <c r="AB10" s="9">
        <v>5</v>
      </c>
      <c r="AC10" s="9">
        <v>5</v>
      </c>
      <c r="AD10" s="10" t="s">
        <v>819</v>
      </c>
      <c r="AE10" t="s">
        <v>671</v>
      </c>
      <c r="AF10" t="s">
        <v>249</v>
      </c>
      <c r="AG10" t="s">
        <v>6</v>
      </c>
      <c r="AH10" t="s">
        <v>1078</v>
      </c>
      <c r="AI10" t="s">
        <v>30</v>
      </c>
      <c r="AJ10" t="s">
        <v>30</v>
      </c>
      <c r="AK10" t="s">
        <v>672</v>
      </c>
      <c r="AL10" s="9">
        <v>5</v>
      </c>
      <c r="AM10" t="s">
        <v>364</v>
      </c>
      <c r="AN10" s="10" t="s">
        <v>1021</v>
      </c>
      <c r="AO10" s="10" t="s">
        <v>820</v>
      </c>
      <c r="AP10" t="s">
        <v>1070</v>
      </c>
      <c r="AQ10" s="9">
        <v>2</v>
      </c>
      <c r="AR10" t="s">
        <v>365</v>
      </c>
      <c r="AS10" s="10" t="s">
        <v>1037</v>
      </c>
      <c r="AT10" t="s">
        <v>249</v>
      </c>
      <c r="AU10" t="s">
        <v>1074</v>
      </c>
      <c r="AV10" s="10" t="s">
        <v>821</v>
      </c>
      <c r="AW10" s="10" t="s">
        <v>822</v>
      </c>
      <c r="AX10" t="s">
        <v>36</v>
      </c>
      <c r="AY10" t="s">
        <v>30</v>
      </c>
      <c r="AZ10" t="s">
        <v>30</v>
      </c>
      <c r="BA10" t="s">
        <v>1096</v>
      </c>
      <c r="BB10" s="9">
        <v>1</v>
      </c>
      <c r="BC10" s="9">
        <v>1</v>
      </c>
      <c r="BD10" s="9">
        <v>1</v>
      </c>
      <c r="BE10" s="9">
        <v>1</v>
      </c>
      <c r="BF10">
        <v>1</v>
      </c>
      <c r="BG10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9">
        <v>1</v>
      </c>
      <c r="BW10" s="9">
        <v>1</v>
      </c>
      <c r="BX10" s="9">
        <v>4</v>
      </c>
      <c r="BY10" s="10" t="s">
        <v>695</v>
      </c>
      <c r="BZ10" s="10" t="s">
        <v>1100</v>
      </c>
      <c r="CA10" s="10" t="s">
        <v>823</v>
      </c>
    </row>
    <row r="11" spans="1:79" x14ac:dyDescent="0.3">
      <c r="A11" s="10" t="s">
        <v>197</v>
      </c>
      <c r="B11" t="s">
        <v>942</v>
      </c>
      <c r="C11" s="9">
        <v>21</v>
      </c>
      <c r="D11" t="s">
        <v>258</v>
      </c>
      <c r="E11" t="s">
        <v>972</v>
      </c>
      <c r="F11" t="s">
        <v>36</v>
      </c>
      <c r="G11" s="9" t="s">
        <v>249</v>
      </c>
      <c r="H11" t="s">
        <v>946</v>
      </c>
      <c r="I11" t="s">
        <v>946</v>
      </c>
      <c r="J11" t="s">
        <v>950</v>
      </c>
      <c r="K11" t="s">
        <v>958</v>
      </c>
      <c r="L11" t="s">
        <v>962</v>
      </c>
      <c r="M11" t="s">
        <v>265</v>
      </c>
      <c r="N11" t="s">
        <v>966</v>
      </c>
      <c r="O11" s="10" t="s">
        <v>43</v>
      </c>
      <c r="P11" t="s">
        <v>249</v>
      </c>
      <c r="Q11" t="s">
        <v>364</v>
      </c>
      <c r="R11" s="10" t="s">
        <v>405</v>
      </c>
      <c r="S11" t="s">
        <v>364</v>
      </c>
      <c r="T11" s="10" t="s">
        <v>472</v>
      </c>
      <c r="U11" s="10" t="s">
        <v>554</v>
      </c>
      <c r="V11" t="s">
        <v>595</v>
      </c>
      <c r="W11" s="10" t="s">
        <v>622</v>
      </c>
      <c r="X11" s="10" t="s">
        <v>36</v>
      </c>
      <c r="Y11" t="s">
        <v>249</v>
      </c>
      <c r="Z11" t="s">
        <v>249</v>
      </c>
      <c r="AA11" s="10" t="s">
        <v>36</v>
      </c>
      <c r="AB11" s="9">
        <v>5</v>
      </c>
      <c r="AC11" s="9">
        <v>3</v>
      </c>
      <c r="AD11" s="10" t="s">
        <v>798</v>
      </c>
      <c r="AE11" t="s">
        <v>671</v>
      </c>
      <c r="AF11" t="s">
        <v>249</v>
      </c>
      <c r="AG11" t="s">
        <v>30</v>
      </c>
      <c r="AH11" t="s">
        <v>1078</v>
      </c>
      <c r="AI11" t="s">
        <v>30</v>
      </c>
      <c r="AJ11" t="s">
        <v>30</v>
      </c>
      <c r="AK11" t="s">
        <v>672</v>
      </c>
      <c r="AL11" s="9">
        <v>1</v>
      </c>
      <c r="AM11" t="s">
        <v>364</v>
      </c>
      <c r="AN11" s="10" t="s">
        <v>1035</v>
      </c>
      <c r="AO11" t="s">
        <v>249</v>
      </c>
      <c r="AP11" t="s">
        <v>1070</v>
      </c>
      <c r="AQ11" s="9">
        <v>3</v>
      </c>
      <c r="AR11" t="s">
        <v>364</v>
      </c>
      <c r="AS11" s="10" t="s">
        <v>997</v>
      </c>
      <c r="AT11" t="s">
        <v>249</v>
      </c>
      <c r="AU11" t="s">
        <v>1074</v>
      </c>
      <c r="AV11" s="10" t="s">
        <v>799</v>
      </c>
      <c r="AW11" s="10" t="s">
        <v>800</v>
      </c>
      <c r="AX11" t="s">
        <v>36</v>
      </c>
      <c r="AY11" t="s">
        <v>30</v>
      </c>
      <c r="AZ11" t="s">
        <v>36</v>
      </c>
      <c r="BA11" t="s">
        <v>1402</v>
      </c>
      <c r="BB11" s="9">
        <v>1</v>
      </c>
      <c r="BC11" s="9">
        <v>1</v>
      </c>
      <c r="BD11" s="9">
        <v>1</v>
      </c>
      <c r="BE11" s="9">
        <v>1</v>
      </c>
      <c r="BF11">
        <v>1</v>
      </c>
      <c r="BG11">
        <v>1</v>
      </c>
      <c r="BH11" s="9">
        <v>1</v>
      </c>
      <c r="BI11" s="9">
        <v>1</v>
      </c>
      <c r="BJ11" s="9">
        <v>1</v>
      </c>
      <c r="BK11" s="9">
        <v>1</v>
      </c>
      <c r="BL11" s="9">
        <v>1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  <c r="BS11" s="9">
        <v>1</v>
      </c>
      <c r="BT11" s="9">
        <v>1</v>
      </c>
      <c r="BU11" s="9">
        <v>1</v>
      </c>
      <c r="BV11" s="9">
        <v>1</v>
      </c>
      <c r="BW11" s="9">
        <v>1</v>
      </c>
      <c r="BX11" s="9">
        <v>1</v>
      </c>
      <c r="BY11" s="10" t="s">
        <v>695</v>
      </c>
      <c r="BZ11" s="10" t="s">
        <v>1100</v>
      </c>
      <c r="CA11" t="s">
        <v>1115</v>
      </c>
    </row>
    <row r="12" spans="1:79" x14ac:dyDescent="0.3">
      <c r="A12" s="10" t="s">
        <v>223</v>
      </c>
      <c r="B12" t="s">
        <v>943</v>
      </c>
      <c r="C12" s="9">
        <v>38</v>
      </c>
      <c r="D12" t="s">
        <v>258</v>
      </c>
      <c r="E12" t="s">
        <v>971</v>
      </c>
      <c r="F12" t="s">
        <v>30</v>
      </c>
      <c r="G12" s="9">
        <v>2</v>
      </c>
      <c r="H12" t="s">
        <v>946</v>
      </c>
      <c r="I12" t="s">
        <v>946</v>
      </c>
      <c r="J12" t="s">
        <v>950</v>
      </c>
      <c r="K12" t="s">
        <v>959</v>
      </c>
      <c r="L12" t="s">
        <v>962</v>
      </c>
      <c r="M12" t="s">
        <v>266</v>
      </c>
      <c r="N12" t="s">
        <v>966</v>
      </c>
      <c r="O12" s="10" t="s">
        <v>309</v>
      </c>
      <c r="P12" s="10" t="s">
        <v>32</v>
      </c>
      <c r="Q12" t="s">
        <v>364</v>
      </c>
      <c r="R12" s="10" t="s">
        <v>431</v>
      </c>
      <c r="S12" t="s">
        <v>364</v>
      </c>
      <c r="T12" s="10" t="s">
        <v>497</v>
      </c>
      <c r="U12" s="10" t="s">
        <v>572</v>
      </c>
      <c r="V12" t="s">
        <v>977</v>
      </c>
      <c r="W12" t="s">
        <v>249</v>
      </c>
      <c r="X12" s="10" t="s">
        <v>36</v>
      </c>
      <c r="Y12" t="s">
        <v>249</v>
      </c>
      <c r="Z12" t="s">
        <v>249</v>
      </c>
      <c r="AA12" s="10" t="s">
        <v>662</v>
      </c>
      <c r="AB12" s="9">
        <v>5</v>
      </c>
      <c r="AC12" s="9">
        <v>5</v>
      </c>
      <c r="AD12" s="10" t="s">
        <v>872</v>
      </c>
      <c r="AE12" t="s">
        <v>671</v>
      </c>
      <c r="AF12" t="s">
        <v>249</v>
      </c>
      <c r="AG12" t="s">
        <v>6</v>
      </c>
      <c r="AH12" t="s">
        <v>1078</v>
      </c>
      <c r="AI12" t="s">
        <v>30</v>
      </c>
      <c r="AJ12" t="s">
        <v>30</v>
      </c>
      <c r="AK12" t="s">
        <v>672</v>
      </c>
      <c r="AL12" s="9">
        <v>4</v>
      </c>
      <c r="AM12" t="s">
        <v>365</v>
      </c>
      <c r="AN12" s="10" t="s">
        <v>1012</v>
      </c>
      <c r="AO12" t="s">
        <v>249</v>
      </c>
      <c r="AP12" t="s">
        <v>705</v>
      </c>
      <c r="AQ12" s="9">
        <v>4</v>
      </c>
      <c r="AR12" t="s">
        <v>994</v>
      </c>
      <c r="AS12" s="10" t="s">
        <v>1005</v>
      </c>
      <c r="AT12" t="s">
        <v>249</v>
      </c>
      <c r="AU12" t="s">
        <v>1073</v>
      </c>
      <c r="AV12" s="10" t="s">
        <v>873</v>
      </c>
      <c r="AW12" s="10" t="s">
        <v>731</v>
      </c>
      <c r="AX12" t="s">
        <v>30</v>
      </c>
      <c r="AY12" t="s">
        <v>30</v>
      </c>
      <c r="AZ12" t="s">
        <v>36</v>
      </c>
      <c r="BA12" t="s">
        <v>1402</v>
      </c>
      <c r="BB12" s="4" t="s">
        <v>1402</v>
      </c>
      <c r="BC12" s="4" t="s">
        <v>1402</v>
      </c>
      <c r="BD12" s="4" t="s">
        <v>1402</v>
      </c>
      <c r="BE12" s="4" t="s">
        <v>1402</v>
      </c>
      <c r="BF12" s="4" t="s">
        <v>1402</v>
      </c>
      <c r="BG12" s="4" t="s">
        <v>1402</v>
      </c>
      <c r="BH12" s="4" t="s">
        <v>1402</v>
      </c>
      <c r="BI12" s="4" t="s">
        <v>1402</v>
      </c>
      <c r="BJ12" s="4" t="s">
        <v>1402</v>
      </c>
      <c r="BK12" s="4" t="s">
        <v>1402</v>
      </c>
      <c r="BL12" s="4" t="s">
        <v>1402</v>
      </c>
      <c r="BM12" s="4" t="s">
        <v>1402</v>
      </c>
      <c r="BN12" s="4" t="s">
        <v>1402</v>
      </c>
      <c r="BO12" s="4" t="s">
        <v>1402</v>
      </c>
      <c r="BP12" s="4" t="s">
        <v>1402</v>
      </c>
      <c r="BQ12" s="4" t="s">
        <v>1402</v>
      </c>
      <c r="BR12" s="4" t="s">
        <v>1402</v>
      </c>
      <c r="BS12" s="4" t="s">
        <v>1402</v>
      </c>
      <c r="BT12" s="4" t="s">
        <v>1402</v>
      </c>
      <c r="BU12" s="4" t="s">
        <v>1402</v>
      </c>
      <c r="BV12" s="4" t="s">
        <v>1402</v>
      </c>
      <c r="BW12" s="4" t="s">
        <v>1402</v>
      </c>
      <c r="BX12" s="4" t="s">
        <v>1402</v>
      </c>
      <c r="BY12" s="4" t="s">
        <v>1402</v>
      </c>
      <c r="BZ12" s="10" t="s">
        <v>874</v>
      </c>
      <c r="CA12" t="s">
        <v>1115</v>
      </c>
    </row>
    <row r="13" spans="1:79" x14ac:dyDescent="0.3">
      <c r="A13" s="10" t="s">
        <v>144</v>
      </c>
      <c r="B13" t="s">
        <v>943</v>
      </c>
      <c r="C13" s="9">
        <v>29</v>
      </c>
      <c r="D13" t="s">
        <v>258</v>
      </c>
      <c r="E13" t="s">
        <v>971</v>
      </c>
      <c r="F13" t="s">
        <v>36</v>
      </c>
      <c r="G13" s="9">
        <v>0</v>
      </c>
      <c r="H13" t="s">
        <v>946</v>
      </c>
      <c r="I13" t="s">
        <v>946</v>
      </c>
      <c r="J13" t="s">
        <v>952</v>
      </c>
      <c r="K13" t="s">
        <v>955</v>
      </c>
      <c r="L13" t="s">
        <v>962</v>
      </c>
      <c r="M13" t="s">
        <v>265</v>
      </c>
      <c r="N13" t="s">
        <v>965</v>
      </c>
      <c r="O13" s="10" t="s">
        <v>275</v>
      </c>
      <c r="P13" s="10" t="s">
        <v>333</v>
      </c>
      <c r="Q13" t="s">
        <v>364</v>
      </c>
      <c r="R13" s="10" t="s">
        <v>375</v>
      </c>
      <c r="S13" t="s">
        <v>364</v>
      </c>
      <c r="T13" t="s">
        <v>249</v>
      </c>
      <c r="U13" t="s">
        <v>249</v>
      </c>
      <c r="V13" t="s">
        <v>596</v>
      </c>
      <c r="W13" t="s">
        <v>249</v>
      </c>
      <c r="X13" s="10" t="s">
        <v>36</v>
      </c>
      <c r="Y13" t="s">
        <v>249</v>
      </c>
      <c r="Z13" t="s">
        <v>249</v>
      </c>
      <c r="AA13" t="s">
        <v>986</v>
      </c>
      <c r="AB13" s="9">
        <v>5</v>
      </c>
      <c r="AC13" s="9">
        <v>5</v>
      </c>
      <c r="AD13" t="s">
        <v>1402</v>
      </c>
      <c r="AE13" t="s">
        <v>671</v>
      </c>
      <c r="AF13" t="s">
        <v>249</v>
      </c>
      <c r="AG13" t="s">
        <v>6</v>
      </c>
      <c r="AH13" t="s">
        <v>1078</v>
      </c>
      <c r="AI13" t="s">
        <v>30</v>
      </c>
      <c r="AJ13" t="s">
        <v>30</v>
      </c>
      <c r="AK13" t="s">
        <v>672</v>
      </c>
      <c r="AL13" s="9">
        <v>5</v>
      </c>
      <c r="AM13" t="s">
        <v>994</v>
      </c>
      <c r="AN13" s="10" t="s">
        <v>1016</v>
      </c>
      <c r="AO13" t="s">
        <v>249</v>
      </c>
      <c r="AP13" t="s">
        <v>1068</v>
      </c>
      <c r="AQ13" s="9">
        <v>5</v>
      </c>
      <c r="AR13" t="s">
        <v>994</v>
      </c>
      <c r="AS13" s="10" t="s">
        <v>1007</v>
      </c>
      <c r="AT13" t="s">
        <v>249</v>
      </c>
      <c r="AU13" t="s">
        <v>1074</v>
      </c>
      <c r="AV13" t="s">
        <v>1402</v>
      </c>
      <c r="AW13" t="s">
        <v>1402</v>
      </c>
      <c r="AX13" t="s">
        <v>36</v>
      </c>
      <c r="AY13" t="s">
        <v>30</v>
      </c>
      <c r="AZ13" t="s">
        <v>36</v>
      </c>
      <c r="BA13" t="s">
        <v>1402</v>
      </c>
      <c r="BB13" t="s">
        <v>1402</v>
      </c>
      <c r="BC13" t="s">
        <v>1402</v>
      </c>
      <c r="BD13" t="s">
        <v>1402</v>
      </c>
      <c r="BE13" t="s">
        <v>1402</v>
      </c>
      <c r="BF13" t="s">
        <v>1402</v>
      </c>
      <c r="BG13" t="s">
        <v>1402</v>
      </c>
      <c r="BH13" t="s">
        <v>1402</v>
      </c>
      <c r="BI13" t="s">
        <v>1402</v>
      </c>
      <c r="BJ13" t="s">
        <v>1402</v>
      </c>
      <c r="BK13" t="s">
        <v>1402</v>
      </c>
      <c r="BL13" t="s">
        <v>1402</v>
      </c>
      <c r="BM13" t="s">
        <v>1402</v>
      </c>
      <c r="BN13" t="s">
        <v>1402</v>
      </c>
      <c r="BO13" t="s">
        <v>1402</v>
      </c>
      <c r="BP13" t="s">
        <v>1402</v>
      </c>
      <c r="BQ13" t="s">
        <v>1402</v>
      </c>
      <c r="BR13" t="s">
        <v>1402</v>
      </c>
      <c r="BS13" t="s">
        <v>1402</v>
      </c>
      <c r="BT13" t="s">
        <v>1402</v>
      </c>
      <c r="BU13" t="s">
        <v>1402</v>
      </c>
      <c r="BV13" t="s">
        <v>1402</v>
      </c>
      <c r="BW13" t="s">
        <v>1402</v>
      </c>
      <c r="BX13" t="s">
        <v>1402</v>
      </c>
      <c r="BY13" t="s">
        <v>1402</v>
      </c>
      <c r="BZ13" t="s">
        <v>1402</v>
      </c>
      <c r="CA13" t="s">
        <v>1115</v>
      </c>
    </row>
    <row r="14" spans="1:79" x14ac:dyDescent="0.3">
      <c r="A14" s="10" t="s">
        <v>185</v>
      </c>
      <c r="B14" t="s">
        <v>942</v>
      </c>
      <c r="C14" s="9">
        <v>67</v>
      </c>
      <c r="D14" t="s">
        <v>258</v>
      </c>
      <c r="E14" t="s">
        <v>970</v>
      </c>
      <c r="F14" t="s">
        <v>30</v>
      </c>
      <c r="G14" s="9">
        <v>1</v>
      </c>
      <c r="H14" t="s">
        <v>946</v>
      </c>
      <c r="I14" t="s">
        <v>946</v>
      </c>
      <c r="J14" t="s">
        <v>953</v>
      </c>
      <c r="K14" t="s">
        <v>960</v>
      </c>
      <c r="L14" t="s">
        <v>962</v>
      </c>
      <c r="M14" t="s">
        <v>265</v>
      </c>
      <c r="N14" t="s">
        <v>965</v>
      </c>
      <c r="O14" s="10" t="s">
        <v>7</v>
      </c>
      <c r="P14" s="10" t="s">
        <v>39</v>
      </c>
      <c r="Q14" t="s">
        <v>364</v>
      </c>
      <c r="R14" s="10" t="s">
        <v>11</v>
      </c>
      <c r="S14" t="s">
        <v>977</v>
      </c>
      <c r="T14" t="s">
        <v>249</v>
      </c>
      <c r="U14" s="10" t="s">
        <v>543</v>
      </c>
      <c r="V14" t="s">
        <v>977</v>
      </c>
      <c r="W14" t="s">
        <v>249</v>
      </c>
      <c r="X14" s="10" t="s">
        <v>36</v>
      </c>
      <c r="Y14" t="s">
        <v>249</v>
      </c>
      <c r="Z14" t="s">
        <v>249</v>
      </c>
      <c r="AA14" t="s">
        <v>986</v>
      </c>
      <c r="AB14" s="9">
        <v>2</v>
      </c>
      <c r="AC14" s="9">
        <v>3</v>
      </c>
      <c r="AD14" s="10" t="s">
        <v>1120</v>
      </c>
      <c r="AE14" t="s">
        <v>671</v>
      </c>
      <c r="AF14" t="s">
        <v>249</v>
      </c>
      <c r="AG14" t="s">
        <v>30</v>
      </c>
      <c r="AH14" t="s">
        <v>1078</v>
      </c>
      <c r="AI14" t="s">
        <v>30</v>
      </c>
      <c r="AJ14" t="s">
        <v>30</v>
      </c>
      <c r="AK14" t="s">
        <v>6</v>
      </c>
      <c r="AL14" s="9">
        <v>2</v>
      </c>
      <c r="AM14" t="s">
        <v>994</v>
      </c>
      <c r="AN14" s="10" t="s">
        <v>1003</v>
      </c>
      <c r="AO14" t="s">
        <v>249</v>
      </c>
      <c r="AP14" t="s">
        <v>673</v>
      </c>
      <c r="AQ14" s="9">
        <v>3</v>
      </c>
      <c r="AR14" t="s">
        <v>994</v>
      </c>
      <c r="AS14" s="10" t="s">
        <v>1003</v>
      </c>
      <c r="AT14" t="s">
        <v>249</v>
      </c>
      <c r="AU14" t="s">
        <v>1073</v>
      </c>
      <c r="AV14" s="10" t="s">
        <v>294</v>
      </c>
      <c r="AW14" s="10" t="s">
        <v>294</v>
      </c>
      <c r="AX14" t="s">
        <v>36</v>
      </c>
      <c r="AY14" t="s">
        <v>30</v>
      </c>
      <c r="AZ14" t="s">
        <v>36</v>
      </c>
      <c r="BA14" t="s">
        <v>1402</v>
      </c>
      <c r="BB14" s="9">
        <v>5</v>
      </c>
      <c r="BC14" s="9">
        <v>4</v>
      </c>
      <c r="BD14" s="9">
        <v>4</v>
      </c>
      <c r="BE14" s="9">
        <v>4</v>
      </c>
      <c r="BF14">
        <v>2</v>
      </c>
      <c r="BG14">
        <v>3</v>
      </c>
      <c r="BH14" s="9">
        <v>3</v>
      </c>
      <c r="BI14" s="9">
        <v>3</v>
      </c>
      <c r="BJ14" s="9">
        <v>2</v>
      </c>
      <c r="BK14" s="9">
        <v>3</v>
      </c>
      <c r="BL14" s="9">
        <v>2</v>
      </c>
      <c r="BM14" s="9">
        <v>1</v>
      </c>
      <c r="BN14" s="9">
        <v>3</v>
      </c>
      <c r="BO14" s="9">
        <v>3</v>
      </c>
      <c r="BP14" s="9">
        <v>2</v>
      </c>
      <c r="BQ14" s="9">
        <v>3</v>
      </c>
      <c r="BR14" s="9">
        <v>3</v>
      </c>
      <c r="BS14" s="9">
        <v>3</v>
      </c>
      <c r="BT14" s="9">
        <v>3</v>
      </c>
      <c r="BU14" s="9">
        <v>2</v>
      </c>
      <c r="BV14" s="9">
        <v>2</v>
      </c>
      <c r="BW14" s="9">
        <v>3</v>
      </c>
      <c r="BX14" s="9">
        <v>3</v>
      </c>
      <c r="BY14" s="10" t="s">
        <v>695</v>
      </c>
      <c r="BZ14" s="10" t="s">
        <v>45</v>
      </c>
      <c r="CA14" t="s">
        <v>1115</v>
      </c>
    </row>
    <row r="15" spans="1:79" x14ac:dyDescent="0.3">
      <c r="A15" s="10" t="s">
        <v>250</v>
      </c>
      <c r="B15" t="s">
        <v>942</v>
      </c>
      <c r="C15" s="9">
        <v>41</v>
      </c>
      <c r="D15" t="s">
        <v>259</v>
      </c>
      <c r="E15" t="s">
        <v>970</v>
      </c>
      <c r="F15" t="s">
        <v>30</v>
      </c>
      <c r="G15" s="9">
        <v>2</v>
      </c>
      <c r="H15" t="s">
        <v>946</v>
      </c>
      <c r="I15" t="s">
        <v>946</v>
      </c>
      <c r="J15" t="s">
        <v>950</v>
      </c>
      <c r="K15" t="s">
        <v>955</v>
      </c>
      <c r="L15" t="s">
        <v>263</v>
      </c>
      <c r="M15" t="s">
        <v>265</v>
      </c>
      <c r="N15" t="s">
        <v>966</v>
      </c>
      <c r="O15" s="10" t="s">
        <v>13</v>
      </c>
      <c r="P15" s="10" t="s">
        <v>13</v>
      </c>
      <c r="Q15" t="s">
        <v>1402</v>
      </c>
      <c r="R15" s="10" t="s">
        <v>29</v>
      </c>
      <c r="S15" t="s">
        <v>364</v>
      </c>
      <c r="T15" t="s">
        <v>249</v>
      </c>
      <c r="U15" s="10" t="s">
        <v>534</v>
      </c>
      <c r="V15" t="s">
        <v>1402</v>
      </c>
      <c r="W15" t="s">
        <v>249</v>
      </c>
      <c r="X15" s="10" t="s">
        <v>36</v>
      </c>
      <c r="Y15" t="s">
        <v>249</v>
      </c>
      <c r="Z15" t="s">
        <v>249</v>
      </c>
      <c r="AA15" s="10" t="s">
        <v>17</v>
      </c>
      <c r="AB15" s="9">
        <v>5</v>
      </c>
      <c r="AC15" s="9">
        <v>5</v>
      </c>
      <c r="AD15" s="10" t="s">
        <v>928</v>
      </c>
      <c r="AE15" t="s">
        <v>671</v>
      </c>
      <c r="AF15" t="s">
        <v>249</v>
      </c>
      <c r="AG15" t="s">
        <v>6</v>
      </c>
      <c r="AH15" t="s">
        <v>1078</v>
      </c>
      <c r="AI15" t="s">
        <v>30</v>
      </c>
      <c r="AJ15" t="s">
        <v>30</v>
      </c>
      <c r="AK15" t="s">
        <v>680</v>
      </c>
      <c r="AL15" s="9">
        <v>3</v>
      </c>
      <c r="AM15" t="s">
        <v>364</v>
      </c>
      <c r="AN15" s="10" t="s">
        <v>1032</v>
      </c>
      <c r="AO15" t="s">
        <v>249</v>
      </c>
      <c r="AP15" t="s">
        <v>1069</v>
      </c>
      <c r="AQ15" s="9">
        <v>3</v>
      </c>
      <c r="AR15" t="s">
        <v>994</v>
      </c>
      <c r="AS15" s="10" t="s">
        <v>1001</v>
      </c>
      <c r="AT15" t="s">
        <v>249</v>
      </c>
      <c r="AU15" t="s">
        <v>674</v>
      </c>
      <c r="AV15" s="10" t="s">
        <v>929</v>
      </c>
      <c r="AW15" t="s">
        <v>1402</v>
      </c>
      <c r="AX15" t="s">
        <v>36</v>
      </c>
      <c r="AY15" t="s">
        <v>1402</v>
      </c>
      <c r="AZ15" t="s">
        <v>36</v>
      </c>
      <c r="BA15" t="s">
        <v>1402</v>
      </c>
      <c r="BB15" s="9">
        <v>5</v>
      </c>
      <c r="BC15" s="9">
        <v>5</v>
      </c>
      <c r="BD15" s="9">
        <v>3</v>
      </c>
      <c r="BE15" s="9">
        <v>1</v>
      </c>
      <c r="BF15">
        <v>2</v>
      </c>
      <c r="BG15">
        <v>1</v>
      </c>
      <c r="BH15" s="9">
        <v>5</v>
      </c>
      <c r="BI15" s="9">
        <v>3</v>
      </c>
      <c r="BJ15" s="9">
        <v>1</v>
      </c>
      <c r="BK15" s="9">
        <v>1</v>
      </c>
      <c r="BL15" s="9">
        <v>4</v>
      </c>
      <c r="BM15" s="9">
        <v>3</v>
      </c>
      <c r="BN15" s="9">
        <v>5</v>
      </c>
      <c r="BO15" s="9">
        <v>4</v>
      </c>
      <c r="BP15" s="9">
        <v>5</v>
      </c>
      <c r="BQ15" s="9">
        <v>5</v>
      </c>
      <c r="BR15" s="9">
        <v>5</v>
      </c>
      <c r="BS15" s="9">
        <v>5</v>
      </c>
      <c r="BT15" s="9">
        <v>5</v>
      </c>
      <c r="BU15" s="9">
        <v>5</v>
      </c>
      <c r="BV15" s="9">
        <v>5</v>
      </c>
      <c r="BW15" s="9">
        <v>3</v>
      </c>
      <c r="BX15" s="9" t="s">
        <v>249</v>
      </c>
      <c r="BY15" s="10" t="s">
        <v>1109</v>
      </c>
      <c r="BZ15" s="10" t="s">
        <v>1100</v>
      </c>
      <c r="CA15" t="s">
        <v>1115</v>
      </c>
    </row>
    <row r="16" spans="1:79" x14ac:dyDescent="0.3">
      <c r="A16" s="10" t="s">
        <v>172</v>
      </c>
      <c r="B16" t="s">
        <v>942</v>
      </c>
      <c r="C16" s="9">
        <v>38</v>
      </c>
      <c r="D16" t="s">
        <v>259</v>
      </c>
      <c r="E16" t="s">
        <v>970</v>
      </c>
      <c r="F16" t="s">
        <v>30</v>
      </c>
      <c r="G16" s="9">
        <v>1</v>
      </c>
      <c r="H16" t="s">
        <v>946</v>
      </c>
      <c r="I16" t="s">
        <v>946</v>
      </c>
      <c r="J16" t="s">
        <v>950</v>
      </c>
      <c r="K16" t="s">
        <v>959</v>
      </c>
      <c r="L16" t="s">
        <v>962</v>
      </c>
      <c r="M16" t="s">
        <v>265</v>
      </c>
      <c r="N16" t="s">
        <v>965</v>
      </c>
      <c r="O16" s="10" t="s">
        <v>286</v>
      </c>
      <c r="P16" s="10" t="s">
        <v>287</v>
      </c>
      <c r="Q16" t="s">
        <v>976</v>
      </c>
      <c r="R16" s="10" t="s">
        <v>389</v>
      </c>
      <c r="S16" t="s">
        <v>364</v>
      </c>
      <c r="T16" s="10" t="s">
        <v>456</v>
      </c>
      <c r="U16" s="10" t="s">
        <v>530</v>
      </c>
      <c r="V16" t="s">
        <v>596</v>
      </c>
      <c r="W16" s="10" t="s">
        <v>609</v>
      </c>
      <c r="X16" s="10" t="s">
        <v>36</v>
      </c>
      <c r="Y16" t="s">
        <v>249</v>
      </c>
      <c r="Z16" t="s">
        <v>249</v>
      </c>
      <c r="AA16" s="10" t="s">
        <v>36</v>
      </c>
      <c r="AB16" s="9">
        <v>5</v>
      </c>
      <c r="AC16" s="9">
        <v>5</v>
      </c>
      <c r="AD16" s="10" t="s">
        <v>1120</v>
      </c>
      <c r="AE16" t="s">
        <v>671</v>
      </c>
      <c r="AF16" t="s">
        <v>249</v>
      </c>
      <c r="AG16" t="s">
        <v>30</v>
      </c>
      <c r="AH16" t="s">
        <v>1078</v>
      </c>
      <c r="AI16" t="s">
        <v>30</v>
      </c>
      <c r="AJ16" t="s">
        <v>30</v>
      </c>
      <c r="AK16" t="s">
        <v>733</v>
      </c>
      <c r="AL16" s="9">
        <v>5</v>
      </c>
      <c r="AM16" t="s">
        <v>364</v>
      </c>
      <c r="AN16" s="10" t="s">
        <v>1028</v>
      </c>
      <c r="AO16" t="s">
        <v>249</v>
      </c>
      <c r="AP16" t="s">
        <v>673</v>
      </c>
      <c r="AQ16" s="9">
        <v>5</v>
      </c>
      <c r="AR16" t="s">
        <v>364</v>
      </c>
      <c r="AS16" s="10" t="s">
        <v>1002</v>
      </c>
      <c r="AT16" t="s">
        <v>249</v>
      </c>
      <c r="AU16" t="s">
        <v>1074</v>
      </c>
      <c r="AV16" s="10" t="s">
        <v>736</v>
      </c>
      <c r="AW16" s="10" t="s">
        <v>737</v>
      </c>
      <c r="AX16" t="s">
        <v>36</v>
      </c>
      <c r="AY16" t="s">
        <v>30</v>
      </c>
      <c r="AZ16" t="s">
        <v>30</v>
      </c>
      <c r="BA16" t="s">
        <v>1402</v>
      </c>
      <c r="BB16" s="9">
        <v>5</v>
      </c>
      <c r="BC16" s="9">
        <v>5</v>
      </c>
      <c r="BD16" s="9">
        <v>1</v>
      </c>
      <c r="BE16" s="9">
        <v>1</v>
      </c>
      <c r="BF16">
        <v>1</v>
      </c>
      <c r="BG16">
        <v>1</v>
      </c>
      <c r="BH16" s="9">
        <v>1</v>
      </c>
      <c r="BI16" s="9">
        <v>1</v>
      </c>
      <c r="BJ16" s="9">
        <v>1</v>
      </c>
      <c r="BK16" s="9">
        <v>1</v>
      </c>
      <c r="BL16" s="9">
        <v>1</v>
      </c>
      <c r="BM16" s="9">
        <v>1</v>
      </c>
      <c r="BN16" s="9">
        <v>1</v>
      </c>
      <c r="BO16" s="9">
        <v>1</v>
      </c>
      <c r="BP16" s="9">
        <v>1</v>
      </c>
      <c r="BQ16" s="9">
        <v>1</v>
      </c>
      <c r="BR16" s="9">
        <v>1</v>
      </c>
      <c r="BS16" s="9">
        <v>1</v>
      </c>
      <c r="BT16" s="9">
        <v>1</v>
      </c>
      <c r="BU16" s="9">
        <v>1</v>
      </c>
      <c r="BV16" s="9">
        <v>1</v>
      </c>
      <c r="BW16" s="9">
        <v>1</v>
      </c>
      <c r="BX16" s="9">
        <v>1</v>
      </c>
      <c r="BY16" s="10" t="s">
        <v>695</v>
      </c>
      <c r="BZ16" s="10" t="s">
        <v>1100</v>
      </c>
      <c r="CA16" t="s">
        <v>1115</v>
      </c>
    </row>
    <row r="17" spans="1:79" x14ac:dyDescent="0.3">
      <c r="A17" s="10" t="s">
        <v>235</v>
      </c>
      <c r="B17" t="s">
        <v>943</v>
      </c>
      <c r="C17" s="9">
        <v>49</v>
      </c>
      <c r="D17" t="s">
        <v>260</v>
      </c>
      <c r="E17" t="s">
        <v>971</v>
      </c>
      <c r="F17" t="s">
        <v>30</v>
      </c>
      <c r="G17" s="9">
        <v>5</v>
      </c>
      <c r="H17" t="s">
        <v>946</v>
      </c>
      <c r="I17" t="s">
        <v>946</v>
      </c>
      <c r="J17" t="s">
        <v>951</v>
      </c>
      <c r="K17" t="s">
        <v>958</v>
      </c>
      <c r="L17" t="s">
        <v>962</v>
      </c>
      <c r="M17" t="s">
        <v>265</v>
      </c>
      <c r="N17" t="s">
        <v>966</v>
      </c>
      <c r="O17" s="10" t="s">
        <v>280</v>
      </c>
      <c r="P17" s="10" t="s">
        <v>355</v>
      </c>
      <c r="Q17" t="s">
        <v>364</v>
      </c>
      <c r="R17" t="s">
        <v>249</v>
      </c>
      <c r="S17" t="s">
        <v>976</v>
      </c>
      <c r="T17" t="s">
        <v>249</v>
      </c>
      <c r="U17" s="10" t="s">
        <v>1090</v>
      </c>
      <c r="V17" t="s">
        <v>1402</v>
      </c>
      <c r="W17" t="s">
        <v>249</v>
      </c>
      <c r="X17" s="10" t="s">
        <v>36</v>
      </c>
      <c r="Y17" t="s">
        <v>249</v>
      </c>
      <c r="Z17" t="s">
        <v>249</v>
      </c>
      <c r="AA17" s="10" t="s">
        <v>36</v>
      </c>
      <c r="AB17" s="9">
        <v>5</v>
      </c>
      <c r="AC17" s="9">
        <v>5</v>
      </c>
      <c r="AD17" s="10" t="s">
        <v>897</v>
      </c>
      <c r="AE17" t="s">
        <v>671</v>
      </c>
      <c r="AF17" t="s">
        <v>249</v>
      </c>
      <c r="AG17" t="s">
        <v>6</v>
      </c>
      <c r="AH17" t="s">
        <v>1078</v>
      </c>
      <c r="AI17" t="s">
        <v>30</v>
      </c>
      <c r="AJ17" t="s">
        <v>30</v>
      </c>
      <c r="AK17" t="s">
        <v>672</v>
      </c>
      <c r="AL17" s="9">
        <v>1</v>
      </c>
      <c r="AM17" t="s">
        <v>365</v>
      </c>
      <c r="AN17" s="10" t="s">
        <v>996</v>
      </c>
      <c r="AO17" t="s">
        <v>249</v>
      </c>
      <c r="AP17" t="s">
        <v>673</v>
      </c>
      <c r="AQ17" s="9">
        <v>3</v>
      </c>
      <c r="AR17" t="s">
        <v>994</v>
      </c>
      <c r="AS17" s="10" t="s">
        <v>1061</v>
      </c>
      <c r="AT17" t="s">
        <v>249</v>
      </c>
      <c r="AU17" t="s">
        <v>1074</v>
      </c>
      <c r="AV17" s="10" t="s">
        <v>898</v>
      </c>
      <c r="AW17" s="10" t="s">
        <v>899</v>
      </c>
      <c r="AX17" t="s">
        <v>36</v>
      </c>
      <c r="AY17" t="s">
        <v>30</v>
      </c>
      <c r="AZ17" t="s">
        <v>30</v>
      </c>
      <c r="BA17" t="s">
        <v>1096</v>
      </c>
      <c r="BB17" s="9">
        <v>5</v>
      </c>
      <c r="BC17" s="9">
        <v>5</v>
      </c>
      <c r="BD17" s="9">
        <v>1</v>
      </c>
      <c r="BE17" s="9">
        <v>1</v>
      </c>
      <c r="BF17">
        <v>1</v>
      </c>
      <c r="BG17">
        <v>1</v>
      </c>
      <c r="BH17" s="9">
        <v>5</v>
      </c>
      <c r="BI17" s="9">
        <v>5</v>
      </c>
      <c r="BJ17" s="4" t="s">
        <v>1402</v>
      </c>
      <c r="BK17" s="4" t="s">
        <v>1402</v>
      </c>
      <c r="BL17" s="4" t="s">
        <v>1402</v>
      </c>
      <c r="BM17" s="4" t="s">
        <v>1402</v>
      </c>
      <c r="BN17" s="9">
        <v>1</v>
      </c>
      <c r="BO17" s="9">
        <v>1</v>
      </c>
      <c r="BP17" s="9">
        <v>1</v>
      </c>
      <c r="BQ17" s="9">
        <v>5</v>
      </c>
      <c r="BR17" s="9">
        <v>5</v>
      </c>
      <c r="BS17" s="9">
        <v>1</v>
      </c>
      <c r="BT17" s="9">
        <v>1</v>
      </c>
      <c r="BU17" s="9">
        <v>1</v>
      </c>
      <c r="BV17" s="9">
        <v>1</v>
      </c>
      <c r="BW17" s="9">
        <v>5</v>
      </c>
      <c r="BX17" s="9">
        <v>5</v>
      </c>
      <c r="BY17" s="10" t="s">
        <v>1108</v>
      </c>
      <c r="BZ17" s="10" t="s">
        <v>900</v>
      </c>
      <c r="CA17" s="10" t="s">
        <v>1097</v>
      </c>
    </row>
    <row r="18" spans="1:79" x14ac:dyDescent="0.3">
      <c r="A18" s="10" t="s">
        <v>198</v>
      </c>
      <c r="B18" t="s">
        <v>943</v>
      </c>
      <c r="C18" s="9">
        <v>38</v>
      </c>
      <c r="D18" t="s">
        <v>259</v>
      </c>
      <c r="E18" t="s">
        <v>974</v>
      </c>
      <c r="F18" t="s">
        <v>30</v>
      </c>
      <c r="G18" s="9">
        <v>3</v>
      </c>
      <c r="H18" t="s">
        <v>946</v>
      </c>
      <c r="I18" t="s">
        <v>946</v>
      </c>
      <c r="J18" t="s">
        <v>951</v>
      </c>
      <c r="K18" t="s">
        <v>960</v>
      </c>
      <c r="L18" t="s">
        <v>263</v>
      </c>
      <c r="M18" t="s">
        <v>265</v>
      </c>
      <c r="N18" t="s">
        <v>965</v>
      </c>
      <c r="O18" s="10" t="s">
        <v>6</v>
      </c>
      <c r="P18" s="10" t="s">
        <v>6</v>
      </c>
      <c r="Q18" t="s">
        <v>978</v>
      </c>
      <c r="R18" s="10" t="s">
        <v>406</v>
      </c>
      <c r="S18" t="s">
        <v>365</v>
      </c>
      <c r="T18" s="10" t="s">
        <v>473</v>
      </c>
      <c r="U18" s="10" t="s">
        <v>555</v>
      </c>
      <c r="V18" t="s">
        <v>977</v>
      </c>
      <c r="W18" s="10" t="s">
        <v>623</v>
      </c>
      <c r="X18" s="10" t="s">
        <v>36</v>
      </c>
      <c r="Y18" t="s">
        <v>249</v>
      </c>
      <c r="Z18" t="s">
        <v>249</v>
      </c>
      <c r="AA18" s="10" t="s">
        <v>36</v>
      </c>
      <c r="AB18" s="9">
        <v>5</v>
      </c>
      <c r="AC18" s="9">
        <v>5</v>
      </c>
      <c r="AD18" s="10" t="s">
        <v>801</v>
      </c>
      <c r="AE18" t="s">
        <v>671</v>
      </c>
      <c r="AF18" t="s">
        <v>249</v>
      </c>
      <c r="AG18" t="s">
        <v>1402</v>
      </c>
      <c r="AH18" t="s">
        <v>1078</v>
      </c>
      <c r="AI18" t="s">
        <v>30</v>
      </c>
      <c r="AJ18" t="s">
        <v>30</v>
      </c>
      <c r="AK18" t="s">
        <v>672</v>
      </c>
      <c r="AL18" s="9">
        <v>1</v>
      </c>
      <c r="AM18" t="s">
        <v>365</v>
      </c>
      <c r="AN18" s="10" t="s">
        <v>1032</v>
      </c>
      <c r="AO18" t="s">
        <v>249</v>
      </c>
      <c r="AP18" t="s">
        <v>1070</v>
      </c>
      <c r="AQ18" s="9">
        <v>1</v>
      </c>
      <c r="AR18" t="s">
        <v>365</v>
      </c>
      <c r="AS18" s="10" t="s">
        <v>997</v>
      </c>
      <c r="AT18" t="s">
        <v>249</v>
      </c>
      <c r="AU18" t="s">
        <v>1073</v>
      </c>
      <c r="AV18" s="10" t="s">
        <v>802</v>
      </c>
      <c r="AW18" s="10" t="s">
        <v>803</v>
      </c>
      <c r="AX18" t="s">
        <v>36</v>
      </c>
      <c r="AY18" t="s">
        <v>30</v>
      </c>
      <c r="AZ18" t="s">
        <v>36</v>
      </c>
      <c r="BA18" t="s">
        <v>1402</v>
      </c>
      <c r="BB18" s="9">
        <v>5</v>
      </c>
      <c r="BC18" s="9">
        <v>1</v>
      </c>
      <c r="BD18" s="9">
        <v>1</v>
      </c>
      <c r="BE18" s="9">
        <v>1</v>
      </c>
      <c r="BF18">
        <v>3</v>
      </c>
      <c r="BG18">
        <v>1</v>
      </c>
      <c r="BH18" s="9">
        <v>1</v>
      </c>
      <c r="BI18" s="9">
        <v>1</v>
      </c>
      <c r="BJ18" s="9">
        <v>5</v>
      </c>
      <c r="BK18" s="9">
        <v>5</v>
      </c>
      <c r="BL18" s="9">
        <v>1</v>
      </c>
      <c r="BM18" s="9">
        <v>1</v>
      </c>
      <c r="BN18" s="9">
        <v>3</v>
      </c>
      <c r="BO18" s="9">
        <v>1</v>
      </c>
      <c r="BP18" s="9">
        <v>1</v>
      </c>
      <c r="BQ18" s="9">
        <v>3</v>
      </c>
      <c r="BR18" s="9">
        <v>1</v>
      </c>
      <c r="BS18" s="9">
        <v>1</v>
      </c>
      <c r="BT18" s="9">
        <v>1</v>
      </c>
      <c r="BU18" s="9">
        <v>1</v>
      </c>
      <c r="BV18" s="9">
        <v>1</v>
      </c>
      <c r="BW18" s="9">
        <v>1</v>
      </c>
      <c r="BX18" s="9">
        <v>1</v>
      </c>
      <c r="BY18" s="10" t="s">
        <v>695</v>
      </c>
      <c r="BZ18" s="10" t="s">
        <v>1100</v>
      </c>
      <c r="CA18" t="s">
        <v>1115</v>
      </c>
    </row>
    <row r="19" spans="1:79" x14ac:dyDescent="0.3">
      <c r="A19" s="10" t="s">
        <v>216</v>
      </c>
      <c r="B19" t="s">
        <v>942</v>
      </c>
      <c r="C19" s="9">
        <v>23</v>
      </c>
      <c r="D19" t="s">
        <v>258</v>
      </c>
      <c r="E19" t="s">
        <v>972</v>
      </c>
      <c r="F19" t="s">
        <v>36</v>
      </c>
      <c r="G19" s="9" t="s">
        <v>249</v>
      </c>
      <c r="H19" t="s">
        <v>946</v>
      </c>
      <c r="I19" t="s">
        <v>946</v>
      </c>
      <c r="J19" t="s">
        <v>950</v>
      </c>
      <c r="K19" t="s">
        <v>955</v>
      </c>
      <c r="L19" t="s">
        <v>962</v>
      </c>
      <c r="M19" t="s">
        <v>265</v>
      </c>
      <c r="N19" t="s">
        <v>965</v>
      </c>
      <c r="O19" s="10" t="s">
        <v>309</v>
      </c>
      <c r="P19" t="s">
        <v>249</v>
      </c>
      <c r="Q19" t="s">
        <v>976</v>
      </c>
      <c r="R19" s="10" t="s">
        <v>423</v>
      </c>
      <c r="S19" t="s">
        <v>977</v>
      </c>
      <c r="T19" s="10" t="s">
        <v>489</v>
      </c>
      <c r="U19" s="10" t="s">
        <v>570</v>
      </c>
      <c r="V19" t="s">
        <v>977</v>
      </c>
      <c r="W19" s="10" t="s">
        <v>496</v>
      </c>
      <c r="X19" s="10" t="s">
        <v>36</v>
      </c>
      <c r="Y19" t="s">
        <v>249</v>
      </c>
      <c r="Z19" t="s">
        <v>249</v>
      </c>
      <c r="AA19" s="10" t="s">
        <v>658</v>
      </c>
      <c r="AB19" s="9">
        <v>4</v>
      </c>
      <c r="AC19" s="9">
        <v>4</v>
      </c>
      <c r="AD19" s="10" t="s">
        <v>842</v>
      </c>
      <c r="AE19" t="s">
        <v>671</v>
      </c>
      <c r="AF19" t="s">
        <v>249</v>
      </c>
      <c r="AG19" t="s">
        <v>6</v>
      </c>
      <c r="AH19" t="s">
        <v>1078</v>
      </c>
      <c r="AI19" t="s">
        <v>30</v>
      </c>
      <c r="AJ19" t="s">
        <v>30</v>
      </c>
      <c r="AK19" t="s">
        <v>672</v>
      </c>
      <c r="AL19" s="9">
        <v>1</v>
      </c>
      <c r="AM19" t="s">
        <v>365</v>
      </c>
      <c r="AN19" s="10" t="s">
        <v>1012</v>
      </c>
      <c r="AO19" t="s">
        <v>249</v>
      </c>
      <c r="AP19" t="s">
        <v>1070</v>
      </c>
      <c r="AQ19" s="9">
        <v>5</v>
      </c>
      <c r="AR19" t="s">
        <v>994</v>
      </c>
      <c r="AS19" s="10" t="s">
        <v>1004</v>
      </c>
      <c r="AT19" t="s">
        <v>249</v>
      </c>
      <c r="AU19" t="s">
        <v>1074</v>
      </c>
      <c r="AV19" s="10" t="s">
        <v>843</v>
      </c>
      <c r="AW19" s="10" t="s">
        <v>844</v>
      </c>
      <c r="AX19" t="s">
        <v>36</v>
      </c>
      <c r="AY19" t="s">
        <v>30</v>
      </c>
      <c r="AZ19" t="s">
        <v>36</v>
      </c>
      <c r="BA19" t="s">
        <v>1402</v>
      </c>
      <c r="BB19" s="4" t="s">
        <v>1402</v>
      </c>
      <c r="BC19" s="4" t="s">
        <v>1402</v>
      </c>
      <c r="BD19" s="9">
        <v>4</v>
      </c>
      <c r="BE19" s="9">
        <v>1</v>
      </c>
      <c r="BF19" s="4" t="s">
        <v>1402</v>
      </c>
      <c r="BG19" s="4" t="s">
        <v>1402</v>
      </c>
      <c r="BH19" s="4" t="s">
        <v>1402</v>
      </c>
      <c r="BI19" s="4" t="s">
        <v>1402</v>
      </c>
      <c r="BJ19" s="4" t="s">
        <v>1402</v>
      </c>
      <c r="BK19" s="4" t="s">
        <v>1402</v>
      </c>
      <c r="BL19" s="9">
        <v>1</v>
      </c>
      <c r="BM19" s="9">
        <v>1</v>
      </c>
      <c r="BN19" s="4" t="s">
        <v>1402</v>
      </c>
      <c r="BO19" s="4" t="s">
        <v>1402</v>
      </c>
      <c r="BP19" s="4" t="s">
        <v>1402</v>
      </c>
      <c r="BQ19" s="4" t="s">
        <v>1402</v>
      </c>
      <c r="BR19" s="4" t="s">
        <v>1402</v>
      </c>
      <c r="BS19" s="4" t="s">
        <v>1402</v>
      </c>
      <c r="BT19" s="4" t="s">
        <v>1402</v>
      </c>
      <c r="BU19" s="4" t="s">
        <v>1402</v>
      </c>
      <c r="BV19" s="4" t="s">
        <v>1402</v>
      </c>
      <c r="BW19" s="4" t="s">
        <v>1402</v>
      </c>
      <c r="BX19" s="4" t="s">
        <v>1402</v>
      </c>
      <c r="BY19" s="15" t="s">
        <v>1103</v>
      </c>
      <c r="BZ19" s="10" t="s">
        <v>1100</v>
      </c>
      <c r="CA19" s="10" t="s">
        <v>845</v>
      </c>
    </row>
    <row r="20" spans="1:79" x14ac:dyDescent="0.3">
      <c r="A20" s="10" t="s">
        <v>130</v>
      </c>
      <c r="B20" t="s">
        <v>943</v>
      </c>
      <c r="C20" s="9">
        <v>26</v>
      </c>
      <c r="D20" t="s">
        <v>259</v>
      </c>
      <c r="E20" t="s">
        <v>971</v>
      </c>
      <c r="F20" t="s">
        <v>30</v>
      </c>
      <c r="G20" s="9">
        <v>1</v>
      </c>
      <c r="H20" t="s">
        <v>947</v>
      </c>
      <c r="I20" t="s">
        <v>947</v>
      </c>
      <c r="J20" t="s">
        <v>950</v>
      </c>
      <c r="K20" t="s">
        <v>955</v>
      </c>
      <c r="L20" t="s">
        <v>962</v>
      </c>
      <c r="M20" t="s">
        <v>265</v>
      </c>
      <c r="N20" t="s">
        <v>965</v>
      </c>
      <c r="O20" s="10" t="s">
        <v>13</v>
      </c>
      <c r="P20" s="10" t="s">
        <v>328</v>
      </c>
      <c r="Q20" t="s">
        <v>978</v>
      </c>
      <c r="R20" s="10" t="s">
        <v>366</v>
      </c>
      <c r="S20" t="s">
        <v>365</v>
      </c>
      <c r="T20" s="10" t="s">
        <v>447</v>
      </c>
      <c r="U20" s="10" t="s">
        <v>512</v>
      </c>
      <c r="V20" t="s">
        <v>595</v>
      </c>
      <c r="W20" s="10" t="s">
        <v>598</v>
      </c>
      <c r="X20" s="10" t="s">
        <v>36</v>
      </c>
      <c r="Y20" t="s">
        <v>249</v>
      </c>
      <c r="Z20" t="s">
        <v>249</v>
      </c>
      <c r="AA20" t="s">
        <v>986</v>
      </c>
      <c r="AB20" s="9">
        <v>5</v>
      </c>
      <c r="AC20" s="9">
        <v>5</v>
      </c>
      <c r="AD20" s="10" t="s">
        <v>670</v>
      </c>
      <c r="AE20" t="s">
        <v>671</v>
      </c>
      <c r="AF20" t="s">
        <v>249</v>
      </c>
      <c r="AG20" t="s">
        <v>6</v>
      </c>
      <c r="AH20" t="s">
        <v>1078</v>
      </c>
      <c r="AI20" t="s">
        <v>30</v>
      </c>
      <c r="AJ20" t="s">
        <v>30</v>
      </c>
      <c r="AK20" t="s">
        <v>6</v>
      </c>
      <c r="AL20" s="13" t="s">
        <v>1402</v>
      </c>
      <c r="AM20" s="13" t="s">
        <v>1402</v>
      </c>
      <c r="AN20" s="13" t="s">
        <v>1402</v>
      </c>
      <c r="AO20" t="s">
        <v>249</v>
      </c>
      <c r="AP20" t="s">
        <v>1069</v>
      </c>
      <c r="AQ20" s="9">
        <v>1</v>
      </c>
      <c r="AR20" t="s">
        <v>365</v>
      </c>
      <c r="AS20" s="10" t="s">
        <v>1020</v>
      </c>
      <c r="AT20" t="s">
        <v>249</v>
      </c>
      <c r="AU20" t="s">
        <v>1073</v>
      </c>
      <c r="AV20" s="10" t="s">
        <v>678</v>
      </c>
      <c r="AW20" t="s">
        <v>1402</v>
      </c>
      <c r="AX20" t="s">
        <v>36</v>
      </c>
      <c r="AY20" t="s">
        <v>30</v>
      </c>
      <c r="AZ20" t="s">
        <v>30</v>
      </c>
      <c r="BA20" t="s">
        <v>1093</v>
      </c>
      <c r="BB20" s="9">
        <v>5</v>
      </c>
      <c r="BC20" s="9">
        <v>5</v>
      </c>
      <c r="BD20" s="9">
        <v>1</v>
      </c>
      <c r="BE20" s="9">
        <v>1</v>
      </c>
      <c r="BF20" s="9">
        <v>4</v>
      </c>
      <c r="BG20" s="9">
        <v>1</v>
      </c>
      <c r="BH20" s="9">
        <v>3</v>
      </c>
      <c r="BI20" s="9">
        <v>1</v>
      </c>
      <c r="BJ20" s="9">
        <v>5</v>
      </c>
      <c r="BK20" s="9">
        <v>3</v>
      </c>
      <c r="BL20" s="9">
        <v>4</v>
      </c>
      <c r="BM20" s="9">
        <v>2</v>
      </c>
      <c r="BN20" s="9">
        <v>5</v>
      </c>
      <c r="BO20" s="9">
        <v>1</v>
      </c>
      <c r="BP20" s="9">
        <v>3</v>
      </c>
      <c r="BQ20" s="9">
        <v>1</v>
      </c>
      <c r="BR20" s="9">
        <v>1</v>
      </c>
      <c r="BS20" s="9">
        <v>3</v>
      </c>
      <c r="BT20" s="9">
        <v>3</v>
      </c>
      <c r="BU20" s="9">
        <v>3</v>
      </c>
      <c r="BV20" s="9">
        <v>3</v>
      </c>
      <c r="BW20" s="9">
        <v>3</v>
      </c>
      <c r="BX20" s="9">
        <v>3</v>
      </c>
      <c r="BY20" s="10" t="s">
        <v>695</v>
      </c>
      <c r="BZ20" s="10" t="s">
        <v>679</v>
      </c>
      <c r="CA20" t="s">
        <v>1115</v>
      </c>
    </row>
    <row r="21" spans="1:79" x14ac:dyDescent="0.3">
      <c r="A21" s="10" t="s">
        <v>134</v>
      </c>
      <c r="B21" t="s">
        <v>942</v>
      </c>
      <c r="C21" s="9">
        <v>28</v>
      </c>
      <c r="D21" t="s">
        <v>259</v>
      </c>
      <c r="E21" t="s">
        <v>970</v>
      </c>
      <c r="F21" t="s">
        <v>30</v>
      </c>
      <c r="G21" s="9">
        <v>1</v>
      </c>
      <c r="H21" t="s">
        <v>946</v>
      </c>
      <c r="I21" t="s">
        <v>946</v>
      </c>
      <c r="J21" t="s">
        <v>950</v>
      </c>
      <c r="K21" t="s">
        <v>958</v>
      </c>
      <c r="L21" t="s">
        <v>263</v>
      </c>
      <c r="M21" t="s">
        <v>265</v>
      </c>
      <c r="N21" t="s">
        <v>966</v>
      </c>
      <c r="O21" s="10" t="s">
        <v>268</v>
      </c>
      <c r="P21" s="10" t="s">
        <v>331</v>
      </c>
      <c r="Q21" t="s">
        <v>364</v>
      </c>
      <c r="R21" s="10" t="s">
        <v>368</v>
      </c>
      <c r="S21" t="s">
        <v>977</v>
      </c>
      <c r="T21" s="10" t="s">
        <v>448</v>
      </c>
      <c r="U21" s="10" t="s">
        <v>516</v>
      </c>
      <c r="V21" t="s">
        <v>596</v>
      </c>
      <c r="W21" s="10" t="s">
        <v>601</v>
      </c>
      <c r="X21" s="10" t="s">
        <v>36</v>
      </c>
      <c r="Y21" t="s">
        <v>249</v>
      </c>
      <c r="Z21" t="s">
        <v>249</v>
      </c>
      <c r="AA21" s="10" t="s">
        <v>36</v>
      </c>
      <c r="AB21" s="9">
        <v>4</v>
      </c>
      <c r="AC21" s="9">
        <v>4</v>
      </c>
      <c r="AD21" s="10" t="s">
        <v>1120</v>
      </c>
      <c r="AE21" t="s">
        <v>671</v>
      </c>
      <c r="AF21" t="s">
        <v>249</v>
      </c>
      <c r="AG21" t="s">
        <v>6</v>
      </c>
      <c r="AH21" t="s">
        <v>1078</v>
      </c>
      <c r="AI21" t="s">
        <v>30</v>
      </c>
      <c r="AJ21" t="s">
        <v>36</v>
      </c>
      <c r="AK21" t="s">
        <v>672</v>
      </c>
      <c r="AL21" s="9">
        <v>3</v>
      </c>
      <c r="AM21" t="s">
        <v>994</v>
      </c>
      <c r="AN21" s="10" t="s">
        <v>674</v>
      </c>
      <c r="AO21" s="10" t="s">
        <v>690</v>
      </c>
      <c r="AP21" t="s">
        <v>673</v>
      </c>
      <c r="AQ21" s="9">
        <v>4</v>
      </c>
      <c r="AR21" t="s">
        <v>994</v>
      </c>
      <c r="AS21" s="10" t="s">
        <v>674</v>
      </c>
      <c r="AT21" s="10" t="s">
        <v>690</v>
      </c>
      <c r="AU21" t="s">
        <v>674</v>
      </c>
      <c r="AV21" s="10" t="s">
        <v>36</v>
      </c>
      <c r="AW21" s="10" t="s">
        <v>691</v>
      </c>
      <c r="AX21" t="s">
        <v>30</v>
      </c>
      <c r="AY21" t="s">
        <v>30</v>
      </c>
      <c r="AZ21" t="s">
        <v>1402</v>
      </c>
      <c r="BA21" t="s">
        <v>1095</v>
      </c>
      <c r="BB21" s="9">
        <v>4</v>
      </c>
      <c r="BC21" s="9">
        <v>5</v>
      </c>
      <c r="BD21" s="9">
        <v>1</v>
      </c>
      <c r="BE21" s="9">
        <v>1</v>
      </c>
      <c r="BF21">
        <v>1</v>
      </c>
      <c r="BG21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9">
        <v>1</v>
      </c>
      <c r="BS21" s="9">
        <v>1</v>
      </c>
      <c r="BT21" s="9">
        <v>1</v>
      </c>
      <c r="BU21" s="9">
        <v>1</v>
      </c>
      <c r="BV21" s="9">
        <v>1</v>
      </c>
      <c r="BW21" s="9">
        <v>1</v>
      </c>
      <c r="BX21" s="9">
        <v>1</v>
      </c>
      <c r="BY21" s="10" t="s">
        <v>695</v>
      </c>
      <c r="BZ21" s="10" t="s">
        <v>1100</v>
      </c>
      <c r="CA21" t="s">
        <v>1115</v>
      </c>
    </row>
    <row r="22" spans="1:79" x14ac:dyDescent="0.3">
      <c r="A22" s="10" t="s">
        <v>231</v>
      </c>
      <c r="B22" t="s">
        <v>942</v>
      </c>
      <c r="C22" s="9">
        <v>35</v>
      </c>
      <c r="D22" t="s">
        <v>258</v>
      </c>
      <c r="E22" t="s">
        <v>972</v>
      </c>
      <c r="F22" t="s">
        <v>36</v>
      </c>
      <c r="G22" s="9" t="s">
        <v>249</v>
      </c>
      <c r="H22" t="s">
        <v>946</v>
      </c>
      <c r="I22" t="s">
        <v>949</v>
      </c>
      <c r="J22" t="s">
        <v>952</v>
      </c>
      <c r="K22" t="s">
        <v>955</v>
      </c>
      <c r="L22" t="s">
        <v>263</v>
      </c>
      <c r="M22" t="s">
        <v>265</v>
      </c>
      <c r="N22" t="s">
        <v>968</v>
      </c>
      <c r="O22" s="10" t="s">
        <v>317</v>
      </c>
      <c r="P22" t="s">
        <v>249</v>
      </c>
      <c r="Q22" t="s">
        <v>977</v>
      </c>
      <c r="R22" t="s">
        <v>249</v>
      </c>
      <c r="S22" t="s">
        <v>364</v>
      </c>
      <c r="T22" t="s">
        <v>249</v>
      </c>
      <c r="U22" s="10" t="s">
        <v>294</v>
      </c>
      <c r="V22" t="s">
        <v>977</v>
      </c>
      <c r="W22" t="s">
        <v>249</v>
      </c>
      <c r="X22" s="10" t="s">
        <v>36</v>
      </c>
      <c r="Y22" t="s">
        <v>249</v>
      </c>
      <c r="Z22" t="s">
        <v>249</v>
      </c>
      <c r="AA22" s="10" t="s">
        <v>36</v>
      </c>
      <c r="AB22" s="9">
        <v>5</v>
      </c>
      <c r="AC22" s="9">
        <v>5</v>
      </c>
      <c r="AD22" s="10" t="s">
        <v>1120</v>
      </c>
      <c r="AE22" t="s">
        <v>671</v>
      </c>
      <c r="AF22" t="s">
        <v>249</v>
      </c>
      <c r="AG22" t="s">
        <v>6</v>
      </c>
      <c r="AH22" t="s">
        <v>1078</v>
      </c>
      <c r="AI22" t="s">
        <v>30</v>
      </c>
      <c r="AJ22" t="s">
        <v>30</v>
      </c>
      <c r="AK22" t="s">
        <v>672</v>
      </c>
      <c r="AL22" s="4" t="s">
        <v>1402</v>
      </c>
      <c r="AM22" t="s">
        <v>1402</v>
      </c>
      <c r="AN22" s="10" t="s">
        <v>674</v>
      </c>
      <c r="AO22" t="s">
        <v>249</v>
      </c>
      <c r="AP22" t="s">
        <v>673</v>
      </c>
      <c r="AQ22" s="9">
        <v>5</v>
      </c>
      <c r="AR22" t="s">
        <v>364</v>
      </c>
      <c r="AS22" s="10" t="s">
        <v>674</v>
      </c>
      <c r="AT22" t="s">
        <v>249</v>
      </c>
      <c r="AU22" t="s">
        <v>1073</v>
      </c>
      <c r="AV22" s="10" t="s">
        <v>1086</v>
      </c>
      <c r="AW22" s="10" t="s">
        <v>886</v>
      </c>
      <c r="AX22" t="s">
        <v>36</v>
      </c>
      <c r="AY22" t="s">
        <v>30</v>
      </c>
      <c r="AZ22" t="s">
        <v>30</v>
      </c>
      <c r="BA22" t="s">
        <v>1095</v>
      </c>
      <c r="BB22" s="9">
        <v>5</v>
      </c>
      <c r="BC22" s="9">
        <v>5</v>
      </c>
      <c r="BD22" s="9">
        <v>1</v>
      </c>
      <c r="BE22" s="9">
        <v>1</v>
      </c>
      <c r="BF22">
        <v>1</v>
      </c>
      <c r="BG22">
        <v>1</v>
      </c>
      <c r="BH22" s="9">
        <v>4</v>
      </c>
      <c r="BI22" s="9">
        <v>4</v>
      </c>
      <c r="BJ22" s="9">
        <v>4</v>
      </c>
      <c r="BK22" s="9">
        <v>4</v>
      </c>
      <c r="BL22" s="4" t="s">
        <v>1402</v>
      </c>
      <c r="BM22" s="4" t="s">
        <v>1402</v>
      </c>
      <c r="BN22" s="4" t="s">
        <v>1402</v>
      </c>
      <c r="BO22" s="4" t="s">
        <v>1402</v>
      </c>
      <c r="BP22" s="4" t="s">
        <v>1402</v>
      </c>
      <c r="BQ22" s="4" t="s">
        <v>1402</v>
      </c>
      <c r="BR22" s="4" t="s">
        <v>1402</v>
      </c>
      <c r="BS22" s="4" t="s">
        <v>1402</v>
      </c>
      <c r="BT22" s="4" t="s">
        <v>1402</v>
      </c>
      <c r="BU22" s="4" t="s">
        <v>1402</v>
      </c>
      <c r="BV22" s="4" t="s">
        <v>1402</v>
      </c>
      <c r="BW22" s="4" t="s">
        <v>1402</v>
      </c>
      <c r="BX22" s="4" t="s">
        <v>1402</v>
      </c>
      <c r="BY22" s="10" t="s">
        <v>695</v>
      </c>
      <c r="BZ22" s="10" t="s">
        <v>1102</v>
      </c>
      <c r="CA22" t="s">
        <v>1115</v>
      </c>
    </row>
    <row r="23" spans="1:79" x14ac:dyDescent="0.3">
      <c r="A23" s="10" t="s">
        <v>153</v>
      </c>
      <c r="B23" t="s">
        <v>942</v>
      </c>
      <c r="C23" s="9">
        <v>73</v>
      </c>
      <c r="D23" t="s">
        <v>259</v>
      </c>
      <c r="E23" t="s">
        <v>335</v>
      </c>
      <c r="F23" t="s">
        <v>30</v>
      </c>
      <c r="G23" s="9">
        <v>3</v>
      </c>
      <c r="H23" t="s">
        <v>946</v>
      </c>
      <c r="I23" t="s">
        <v>946</v>
      </c>
      <c r="J23" t="s">
        <v>953</v>
      </c>
      <c r="K23" t="s">
        <v>960</v>
      </c>
      <c r="L23" t="s">
        <v>962</v>
      </c>
      <c r="M23" t="s">
        <v>265</v>
      </c>
      <c r="N23" t="s">
        <v>968</v>
      </c>
      <c r="O23" s="10" t="s">
        <v>7</v>
      </c>
      <c r="P23" s="10" t="s">
        <v>335</v>
      </c>
      <c r="Q23" t="s">
        <v>365</v>
      </c>
      <c r="R23" s="10" t="s">
        <v>376</v>
      </c>
      <c r="S23" t="s">
        <v>365</v>
      </c>
      <c r="T23" s="10" t="s">
        <v>378</v>
      </c>
      <c r="U23" s="10" t="s">
        <v>378</v>
      </c>
      <c r="V23" t="s">
        <v>1402</v>
      </c>
      <c r="W23" s="10" t="s">
        <v>378</v>
      </c>
      <c r="X23" s="10" t="s">
        <v>36</v>
      </c>
      <c r="Y23" t="s">
        <v>249</v>
      </c>
      <c r="Z23" t="s">
        <v>249</v>
      </c>
      <c r="AA23" s="10" t="s">
        <v>36</v>
      </c>
      <c r="AB23" s="4" t="s">
        <v>1402</v>
      </c>
      <c r="AC23" s="4" t="s">
        <v>1402</v>
      </c>
      <c r="AD23" t="s">
        <v>1402</v>
      </c>
      <c r="AE23" t="s">
        <v>671</v>
      </c>
      <c r="AF23" t="s">
        <v>249</v>
      </c>
      <c r="AG23" t="s">
        <v>6</v>
      </c>
      <c r="AH23" t="s">
        <v>1078</v>
      </c>
      <c r="AI23" t="s">
        <v>30</v>
      </c>
      <c r="AJ23" t="s">
        <v>30</v>
      </c>
      <c r="AK23" t="s">
        <v>1402</v>
      </c>
      <c r="AL23" s="13" t="s">
        <v>1402</v>
      </c>
      <c r="AM23" t="s">
        <v>1402</v>
      </c>
      <c r="AN23" s="10" t="s">
        <v>1021</v>
      </c>
      <c r="AO23" t="s">
        <v>249</v>
      </c>
      <c r="AP23" t="s">
        <v>673</v>
      </c>
      <c r="AQ23" s="4" t="s">
        <v>1402</v>
      </c>
      <c r="AR23" t="s">
        <v>1402</v>
      </c>
      <c r="AS23" s="10" t="s">
        <v>1021</v>
      </c>
      <c r="AT23" t="s">
        <v>249</v>
      </c>
      <c r="AU23" t="s">
        <v>1074</v>
      </c>
      <c r="AV23" s="10" t="s">
        <v>378</v>
      </c>
      <c r="AW23" t="s">
        <v>1402</v>
      </c>
      <c r="AX23" t="s">
        <v>36</v>
      </c>
      <c r="AY23" t="s">
        <v>1402</v>
      </c>
      <c r="AZ23" t="s">
        <v>36</v>
      </c>
      <c r="BA23" s="4" t="s">
        <v>1402</v>
      </c>
      <c r="BB23" s="4" t="s">
        <v>1402</v>
      </c>
      <c r="BC23" s="4" t="s">
        <v>1402</v>
      </c>
      <c r="BD23" s="4" t="s">
        <v>1402</v>
      </c>
      <c r="BE23" s="4" t="s">
        <v>1402</v>
      </c>
      <c r="BF23" s="4" t="s">
        <v>1402</v>
      </c>
      <c r="BG23" s="4" t="s">
        <v>1402</v>
      </c>
      <c r="BH23" s="4" t="s">
        <v>1402</v>
      </c>
      <c r="BI23" s="4" t="s">
        <v>1402</v>
      </c>
      <c r="BJ23" s="4" t="s">
        <v>1402</v>
      </c>
      <c r="BK23" s="4" t="s">
        <v>1402</v>
      </c>
      <c r="BL23" s="4" t="s">
        <v>1402</v>
      </c>
      <c r="BM23" s="4" t="s">
        <v>1402</v>
      </c>
      <c r="BN23" s="4" t="s">
        <v>1402</v>
      </c>
      <c r="BO23" s="4" t="s">
        <v>1402</v>
      </c>
      <c r="BP23" s="4" t="s">
        <v>1402</v>
      </c>
      <c r="BQ23" s="4" t="s">
        <v>1402</v>
      </c>
      <c r="BR23" s="4" t="s">
        <v>1402</v>
      </c>
      <c r="BS23" s="4" t="s">
        <v>1402</v>
      </c>
      <c r="BT23" s="4" t="s">
        <v>1402</v>
      </c>
      <c r="BU23" s="4" t="s">
        <v>1402</v>
      </c>
      <c r="BV23" s="4" t="s">
        <v>1402</v>
      </c>
      <c r="BW23" s="4" t="s">
        <v>1402</v>
      </c>
      <c r="BX23" s="4" t="s">
        <v>1402</v>
      </c>
      <c r="BY23" s="4" t="s">
        <v>1402</v>
      </c>
      <c r="BZ23" s="4" t="s">
        <v>1402</v>
      </c>
      <c r="CA23" t="s">
        <v>1115</v>
      </c>
    </row>
    <row r="24" spans="1:79" x14ac:dyDescent="0.3">
      <c r="A24" s="10" t="s">
        <v>181</v>
      </c>
      <c r="B24" t="s">
        <v>942</v>
      </c>
      <c r="C24" s="9">
        <v>27</v>
      </c>
      <c r="D24" t="s">
        <v>261</v>
      </c>
      <c r="E24" t="s">
        <v>973</v>
      </c>
      <c r="F24" t="s">
        <v>30</v>
      </c>
      <c r="G24" s="9">
        <v>1</v>
      </c>
      <c r="H24" t="s">
        <v>948</v>
      </c>
      <c r="I24" t="s">
        <v>948</v>
      </c>
      <c r="J24" t="s">
        <v>950</v>
      </c>
      <c r="K24" t="s">
        <v>960</v>
      </c>
      <c r="L24" t="s">
        <v>962</v>
      </c>
      <c r="M24" t="s">
        <v>265</v>
      </c>
      <c r="N24" t="s">
        <v>966</v>
      </c>
      <c r="O24" s="10" t="s">
        <v>292</v>
      </c>
      <c r="P24" s="10" t="s">
        <v>39</v>
      </c>
      <c r="Q24" t="s">
        <v>977</v>
      </c>
      <c r="R24" t="s">
        <v>249</v>
      </c>
      <c r="S24" t="s">
        <v>977</v>
      </c>
      <c r="T24" t="s">
        <v>249</v>
      </c>
      <c r="U24" s="10" t="s">
        <v>540</v>
      </c>
      <c r="V24" t="s">
        <v>977</v>
      </c>
      <c r="W24" t="s">
        <v>249</v>
      </c>
      <c r="X24" s="10" t="s">
        <v>36</v>
      </c>
      <c r="Y24" t="s">
        <v>249</v>
      </c>
      <c r="Z24" t="s">
        <v>249</v>
      </c>
      <c r="AA24" t="s">
        <v>986</v>
      </c>
      <c r="AB24" s="9">
        <v>3</v>
      </c>
      <c r="AC24" s="9">
        <v>3</v>
      </c>
      <c r="AD24" s="10" t="s">
        <v>1402</v>
      </c>
      <c r="AE24" t="s">
        <v>671</v>
      </c>
      <c r="AF24" t="s">
        <v>249</v>
      </c>
      <c r="AG24" t="s">
        <v>30</v>
      </c>
      <c r="AH24" t="s">
        <v>1078</v>
      </c>
      <c r="AI24" t="s">
        <v>30</v>
      </c>
      <c r="AJ24" t="s">
        <v>30</v>
      </c>
      <c r="AK24" t="s">
        <v>6</v>
      </c>
      <c r="AL24" s="9">
        <v>1</v>
      </c>
      <c r="AM24" t="s">
        <v>994</v>
      </c>
      <c r="AN24" s="10" t="s">
        <v>1001</v>
      </c>
      <c r="AO24" t="s">
        <v>249</v>
      </c>
      <c r="AP24" t="s">
        <v>673</v>
      </c>
      <c r="AQ24" s="9">
        <v>3</v>
      </c>
      <c r="AR24" t="s">
        <v>994</v>
      </c>
      <c r="AS24" s="10" t="s">
        <v>997</v>
      </c>
      <c r="AT24" t="s">
        <v>249</v>
      </c>
      <c r="AU24" t="s">
        <v>1076</v>
      </c>
      <c r="AV24" s="10" t="s">
        <v>543</v>
      </c>
      <c r="AW24" s="10" t="s">
        <v>750</v>
      </c>
      <c r="AX24" t="s">
        <v>36</v>
      </c>
      <c r="AY24" t="s">
        <v>30</v>
      </c>
      <c r="AZ24" t="s">
        <v>36</v>
      </c>
      <c r="BA24" t="s">
        <v>1093</v>
      </c>
      <c r="BB24" s="9">
        <v>5</v>
      </c>
      <c r="BC24" s="9">
        <v>4</v>
      </c>
      <c r="BD24" s="9">
        <v>2</v>
      </c>
      <c r="BE24" s="9">
        <v>2</v>
      </c>
      <c r="BF24">
        <v>2</v>
      </c>
      <c r="BG24">
        <v>2</v>
      </c>
      <c r="BH24" s="9">
        <v>2</v>
      </c>
      <c r="BI24" s="9">
        <v>2</v>
      </c>
      <c r="BJ24" s="9">
        <v>2</v>
      </c>
      <c r="BK24" s="9">
        <v>2</v>
      </c>
      <c r="BL24" s="9">
        <v>2</v>
      </c>
      <c r="BM24" s="9">
        <v>2</v>
      </c>
      <c r="BN24" s="9">
        <v>2</v>
      </c>
      <c r="BO24" s="9">
        <v>2</v>
      </c>
      <c r="BP24" s="9">
        <v>2</v>
      </c>
      <c r="BQ24" s="9">
        <v>2</v>
      </c>
      <c r="BR24" s="9">
        <v>2</v>
      </c>
      <c r="BS24" s="9">
        <v>2</v>
      </c>
      <c r="BT24" s="9">
        <v>2</v>
      </c>
      <c r="BU24" s="9">
        <v>2</v>
      </c>
      <c r="BV24" s="9">
        <v>2</v>
      </c>
      <c r="BW24" s="9">
        <v>2</v>
      </c>
      <c r="BX24" s="9">
        <v>2</v>
      </c>
      <c r="BY24" s="10" t="s">
        <v>695</v>
      </c>
      <c r="BZ24" s="10" t="s">
        <v>758</v>
      </c>
      <c r="CA24" t="s">
        <v>1115</v>
      </c>
    </row>
    <row r="25" spans="1:79" x14ac:dyDescent="0.3">
      <c r="A25" s="10" t="s">
        <v>157</v>
      </c>
      <c r="B25" t="s">
        <v>943</v>
      </c>
      <c r="C25" s="9">
        <v>26</v>
      </c>
      <c r="D25" t="s">
        <v>259</v>
      </c>
      <c r="E25" t="s">
        <v>974</v>
      </c>
      <c r="F25" t="s">
        <v>36</v>
      </c>
      <c r="G25" s="9" t="s">
        <v>249</v>
      </c>
      <c r="H25" t="s">
        <v>946</v>
      </c>
      <c r="I25" t="s">
        <v>946</v>
      </c>
      <c r="J25" t="s">
        <v>950</v>
      </c>
      <c r="K25" t="s">
        <v>1402</v>
      </c>
      <c r="L25" t="s">
        <v>962</v>
      </c>
      <c r="M25" t="s">
        <v>265</v>
      </c>
      <c r="N25" t="s">
        <v>966</v>
      </c>
      <c r="O25" s="10" t="s">
        <v>272</v>
      </c>
      <c r="P25" t="s">
        <v>249</v>
      </c>
      <c r="Q25" t="s">
        <v>364</v>
      </c>
      <c r="R25" s="10" t="s">
        <v>378</v>
      </c>
      <c r="S25" t="s">
        <v>1402</v>
      </c>
      <c r="T25" s="10" t="s">
        <v>378</v>
      </c>
      <c r="U25" s="10" t="s">
        <v>530</v>
      </c>
      <c r="V25" t="s">
        <v>977</v>
      </c>
      <c r="W25" t="s">
        <v>249</v>
      </c>
      <c r="X25" s="10" t="s">
        <v>36</v>
      </c>
      <c r="Y25" t="s">
        <v>249</v>
      </c>
      <c r="Z25" t="s">
        <v>249</v>
      </c>
      <c r="AA25" s="10" t="s">
        <v>36</v>
      </c>
      <c r="AB25" s="9">
        <v>5</v>
      </c>
      <c r="AC25" s="9">
        <v>5</v>
      </c>
      <c r="AD25" s="10" t="s">
        <v>720</v>
      </c>
      <c r="AE25" t="s">
        <v>671</v>
      </c>
      <c r="AF25" t="s">
        <v>249</v>
      </c>
      <c r="AG25" t="s">
        <v>6</v>
      </c>
      <c r="AH25" t="s">
        <v>1078</v>
      </c>
      <c r="AI25" t="s">
        <v>30</v>
      </c>
      <c r="AJ25" t="s">
        <v>30</v>
      </c>
      <c r="AK25" t="s">
        <v>1402</v>
      </c>
      <c r="AL25" s="13" t="s">
        <v>1402</v>
      </c>
      <c r="AM25" t="s">
        <v>1402</v>
      </c>
      <c r="AN25" s="10" t="s">
        <v>1021</v>
      </c>
      <c r="AO25" t="s">
        <v>249</v>
      </c>
      <c r="AP25" t="s">
        <v>705</v>
      </c>
      <c r="AQ25" s="9">
        <v>3</v>
      </c>
      <c r="AR25" t="s">
        <v>994</v>
      </c>
      <c r="AS25" s="10" t="s">
        <v>1028</v>
      </c>
      <c r="AT25" t="s">
        <v>249</v>
      </c>
      <c r="AU25" t="s">
        <v>1073</v>
      </c>
      <c r="AV25" s="10" t="s">
        <v>36</v>
      </c>
      <c r="AW25" s="10" t="s">
        <v>574</v>
      </c>
      <c r="AX25" t="s">
        <v>36</v>
      </c>
      <c r="AY25" t="s">
        <v>30</v>
      </c>
      <c r="AZ25" t="s">
        <v>36</v>
      </c>
      <c r="BA25" t="s">
        <v>1402</v>
      </c>
      <c r="BB25" s="4" t="s">
        <v>1402</v>
      </c>
      <c r="BC25" s="4" t="s">
        <v>1402</v>
      </c>
      <c r="BD25" s="4" t="s">
        <v>1402</v>
      </c>
      <c r="BE25" s="4" t="s">
        <v>1402</v>
      </c>
      <c r="BF25" s="4" t="s">
        <v>1402</v>
      </c>
      <c r="BG25" s="4" t="s">
        <v>1402</v>
      </c>
      <c r="BH25" s="4" t="s">
        <v>1402</v>
      </c>
      <c r="BI25" s="4" t="s">
        <v>1402</v>
      </c>
      <c r="BJ25" s="9">
        <v>2</v>
      </c>
      <c r="BK25" s="9">
        <v>2</v>
      </c>
      <c r="BL25" s="9">
        <v>2</v>
      </c>
      <c r="BM25" s="9">
        <v>2</v>
      </c>
      <c r="BN25" s="9">
        <v>2</v>
      </c>
      <c r="BO25" s="9">
        <v>2</v>
      </c>
      <c r="BP25" s="9">
        <v>5</v>
      </c>
      <c r="BQ25" s="9">
        <v>4</v>
      </c>
      <c r="BR25" s="9">
        <v>4</v>
      </c>
      <c r="BS25" s="9">
        <v>4</v>
      </c>
      <c r="BT25" s="9">
        <v>4</v>
      </c>
      <c r="BU25" s="9">
        <v>4</v>
      </c>
      <c r="BV25" s="9">
        <v>4</v>
      </c>
      <c r="BW25" s="9">
        <v>4</v>
      </c>
      <c r="BX25" s="9">
        <v>4</v>
      </c>
      <c r="BY25" s="10" t="s">
        <v>721</v>
      </c>
      <c r="BZ25" s="4" t="s">
        <v>1402</v>
      </c>
      <c r="CA25" t="s">
        <v>1115</v>
      </c>
    </row>
    <row r="26" spans="1:79" x14ac:dyDescent="0.3">
      <c r="A26" s="10" t="s">
        <v>155</v>
      </c>
      <c r="B26" t="s">
        <v>942</v>
      </c>
      <c r="C26" s="9">
        <v>62</v>
      </c>
      <c r="D26" t="s">
        <v>259</v>
      </c>
      <c r="E26" t="s">
        <v>970</v>
      </c>
      <c r="F26" t="s">
        <v>30</v>
      </c>
      <c r="G26" s="9">
        <v>3</v>
      </c>
      <c r="H26" t="s">
        <v>946</v>
      </c>
      <c r="I26" t="s">
        <v>946</v>
      </c>
      <c r="J26" t="s">
        <v>951</v>
      </c>
      <c r="K26" t="s">
        <v>960</v>
      </c>
      <c r="L26" t="s">
        <v>962</v>
      </c>
      <c r="M26" t="s">
        <v>265</v>
      </c>
      <c r="N26" t="s">
        <v>965</v>
      </c>
      <c r="O26" s="10" t="s">
        <v>7</v>
      </c>
      <c r="P26" s="10" t="s">
        <v>280</v>
      </c>
      <c r="Q26" t="s">
        <v>364</v>
      </c>
      <c r="R26" s="10" t="s">
        <v>378</v>
      </c>
      <c r="S26" t="s">
        <v>1402</v>
      </c>
      <c r="T26" t="s">
        <v>249</v>
      </c>
      <c r="U26" s="10" t="s">
        <v>378</v>
      </c>
      <c r="V26" t="s">
        <v>595</v>
      </c>
      <c r="W26" t="s">
        <v>249</v>
      </c>
      <c r="X26" s="10" t="s">
        <v>36</v>
      </c>
      <c r="Y26" t="s">
        <v>249</v>
      </c>
      <c r="Z26" t="s">
        <v>249</v>
      </c>
      <c r="AA26" t="s">
        <v>986</v>
      </c>
      <c r="AB26" s="9">
        <v>3</v>
      </c>
      <c r="AC26" s="9">
        <v>3</v>
      </c>
      <c r="AD26" s="10" t="s">
        <v>718</v>
      </c>
      <c r="AE26" t="s">
        <v>671</v>
      </c>
      <c r="AF26" t="s">
        <v>249</v>
      </c>
      <c r="AG26" t="s">
        <v>6</v>
      </c>
      <c r="AH26" t="s">
        <v>1078</v>
      </c>
      <c r="AI26" t="s">
        <v>30</v>
      </c>
      <c r="AJ26" t="s">
        <v>30</v>
      </c>
      <c r="AK26" t="s">
        <v>1402</v>
      </c>
      <c r="AL26" s="13" t="s">
        <v>1402</v>
      </c>
      <c r="AM26" t="s">
        <v>1402</v>
      </c>
      <c r="AN26" s="10" t="s">
        <v>1021</v>
      </c>
      <c r="AO26" t="s">
        <v>249</v>
      </c>
      <c r="AP26" t="s">
        <v>673</v>
      </c>
      <c r="AQ26" s="9">
        <v>5</v>
      </c>
      <c r="AR26" t="s">
        <v>365</v>
      </c>
      <c r="AS26" s="10" t="s">
        <v>1021</v>
      </c>
      <c r="AT26" t="s">
        <v>249</v>
      </c>
      <c r="AU26" t="s">
        <v>1074</v>
      </c>
      <c r="AV26" t="s">
        <v>1402</v>
      </c>
      <c r="AW26" t="s">
        <v>1402</v>
      </c>
      <c r="AX26" t="s">
        <v>36</v>
      </c>
      <c r="AY26" t="s">
        <v>30</v>
      </c>
      <c r="AZ26" t="s">
        <v>36</v>
      </c>
      <c r="BA26" t="s">
        <v>1402</v>
      </c>
      <c r="BB26" s="9">
        <v>5</v>
      </c>
      <c r="BC26" s="9">
        <v>5</v>
      </c>
      <c r="BD26" s="9">
        <v>3</v>
      </c>
      <c r="BE26" s="9">
        <v>3</v>
      </c>
      <c r="BF26">
        <v>3</v>
      </c>
      <c r="BG26">
        <v>3</v>
      </c>
      <c r="BH26" s="9">
        <v>3</v>
      </c>
      <c r="BI26" s="9">
        <v>3</v>
      </c>
      <c r="BJ26" s="9">
        <v>3</v>
      </c>
      <c r="BK26" s="9">
        <v>3</v>
      </c>
      <c r="BL26" s="9">
        <v>3</v>
      </c>
      <c r="BM26" s="9">
        <v>3</v>
      </c>
      <c r="BN26" s="9">
        <v>3</v>
      </c>
      <c r="BO26" s="9">
        <v>3</v>
      </c>
      <c r="BP26" s="9">
        <v>3</v>
      </c>
      <c r="BQ26" s="9">
        <v>3</v>
      </c>
      <c r="BR26" s="9">
        <v>3</v>
      </c>
      <c r="BS26" s="9">
        <v>3</v>
      </c>
      <c r="BT26" s="9">
        <v>3</v>
      </c>
      <c r="BU26" s="9">
        <v>3</v>
      </c>
      <c r="BV26" s="9">
        <v>3</v>
      </c>
      <c r="BW26" s="9">
        <v>3</v>
      </c>
      <c r="BX26" s="9">
        <v>3</v>
      </c>
      <c r="BY26" s="10" t="s">
        <v>719</v>
      </c>
      <c r="BZ26" s="4" t="s">
        <v>1402</v>
      </c>
      <c r="CA26" t="s">
        <v>1115</v>
      </c>
    </row>
    <row r="27" spans="1:79" x14ac:dyDescent="0.3">
      <c r="A27" s="10" t="s">
        <v>240</v>
      </c>
      <c r="B27" t="s">
        <v>943</v>
      </c>
      <c r="C27" s="9">
        <v>50</v>
      </c>
      <c r="D27" t="s">
        <v>259</v>
      </c>
      <c r="E27" t="s">
        <v>971</v>
      </c>
      <c r="F27" t="s">
        <v>30</v>
      </c>
      <c r="G27" s="9">
        <v>2</v>
      </c>
      <c r="H27" t="s">
        <v>946</v>
      </c>
      <c r="I27" t="s">
        <v>946</v>
      </c>
      <c r="J27" t="s">
        <v>950</v>
      </c>
      <c r="K27" t="s">
        <v>958</v>
      </c>
      <c r="L27" t="s">
        <v>962</v>
      </c>
      <c r="M27" t="s">
        <v>265</v>
      </c>
      <c r="N27" t="s">
        <v>966</v>
      </c>
      <c r="O27" s="10" t="s">
        <v>9</v>
      </c>
      <c r="P27" s="10" t="s">
        <v>7</v>
      </c>
      <c r="Q27" t="s">
        <v>364</v>
      </c>
      <c r="R27" s="10" t="s">
        <v>436</v>
      </c>
      <c r="S27" t="s">
        <v>364</v>
      </c>
      <c r="T27" s="10" t="s">
        <v>503</v>
      </c>
      <c r="U27" s="10" t="s">
        <v>583</v>
      </c>
      <c r="V27" t="s">
        <v>977</v>
      </c>
      <c r="W27" s="10" t="s">
        <v>641</v>
      </c>
      <c r="X27" s="10" t="s">
        <v>36</v>
      </c>
      <c r="Y27">
        <v>0</v>
      </c>
      <c r="Z27">
        <v>0</v>
      </c>
      <c r="AA27" t="s">
        <v>986</v>
      </c>
      <c r="AB27" s="9">
        <v>5</v>
      </c>
      <c r="AC27" s="9">
        <v>3</v>
      </c>
      <c r="AD27" s="10" t="s">
        <v>583</v>
      </c>
      <c r="AE27" t="s">
        <v>671</v>
      </c>
      <c r="AF27" s="10" t="s">
        <v>294</v>
      </c>
      <c r="AG27" t="s">
        <v>30</v>
      </c>
      <c r="AH27" t="s">
        <v>1078</v>
      </c>
      <c r="AI27" t="s">
        <v>30</v>
      </c>
      <c r="AJ27" t="s">
        <v>30</v>
      </c>
      <c r="AK27" t="s">
        <v>672</v>
      </c>
      <c r="AL27" s="9">
        <v>5</v>
      </c>
      <c r="AM27" t="s">
        <v>364</v>
      </c>
      <c r="AN27" s="10" t="s">
        <v>997</v>
      </c>
      <c r="AO27" s="10" t="s">
        <v>294</v>
      </c>
      <c r="AP27" t="s">
        <v>705</v>
      </c>
      <c r="AQ27" s="9">
        <v>5</v>
      </c>
      <c r="AR27" t="s">
        <v>364</v>
      </c>
      <c r="AS27" s="10" t="s">
        <v>997</v>
      </c>
      <c r="AT27" s="10" t="s">
        <v>294</v>
      </c>
      <c r="AU27" t="s">
        <v>1074</v>
      </c>
      <c r="AV27" s="10" t="s">
        <v>906</v>
      </c>
      <c r="AW27" s="10" t="s">
        <v>907</v>
      </c>
      <c r="AX27" t="s">
        <v>36</v>
      </c>
      <c r="AY27" t="s">
        <v>30</v>
      </c>
      <c r="AZ27" t="s">
        <v>30</v>
      </c>
      <c r="BA27" t="s">
        <v>1093</v>
      </c>
      <c r="BB27" s="9">
        <v>4</v>
      </c>
      <c r="BC27" s="9">
        <v>3</v>
      </c>
      <c r="BD27" s="9">
        <v>5</v>
      </c>
      <c r="BE27" s="9">
        <v>5</v>
      </c>
      <c r="BF27">
        <v>5</v>
      </c>
      <c r="BG27">
        <v>5</v>
      </c>
      <c r="BH27" s="9">
        <v>5</v>
      </c>
      <c r="BI27" s="9">
        <v>5</v>
      </c>
      <c r="BJ27" s="9">
        <v>5</v>
      </c>
      <c r="BK27" s="9">
        <v>5</v>
      </c>
      <c r="BL27" s="9">
        <v>4</v>
      </c>
      <c r="BM27" s="9">
        <v>4</v>
      </c>
      <c r="BN27" s="9">
        <v>4</v>
      </c>
      <c r="BO27" s="9">
        <v>4</v>
      </c>
      <c r="BP27" s="9">
        <v>5</v>
      </c>
      <c r="BQ27" s="9">
        <v>5</v>
      </c>
      <c r="BR27" s="9">
        <v>5</v>
      </c>
      <c r="BS27" s="9">
        <v>5</v>
      </c>
      <c r="BT27" s="9">
        <v>5</v>
      </c>
      <c r="BU27" s="9">
        <v>5</v>
      </c>
      <c r="BV27" s="9">
        <v>5</v>
      </c>
      <c r="BW27" s="9">
        <v>5</v>
      </c>
      <c r="BX27" s="9">
        <v>5</v>
      </c>
      <c r="BY27" s="10" t="s">
        <v>695</v>
      </c>
      <c r="BZ27" s="10" t="s">
        <v>583</v>
      </c>
      <c r="CA27" s="10" t="s">
        <v>908</v>
      </c>
    </row>
    <row r="28" spans="1:79" x14ac:dyDescent="0.3">
      <c r="A28" s="10" t="s">
        <v>196</v>
      </c>
      <c r="B28" t="s">
        <v>942</v>
      </c>
      <c r="C28" s="9">
        <v>68</v>
      </c>
      <c r="D28" t="s">
        <v>259</v>
      </c>
      <c r="E28" t="s">
        <v>970</v>
      </c>
      <c r="F28" t="s">
        <v>30</v>
      </c>
      <c r="G28" s="9">
        <v>5</v>
      </c>
      <c r="H28" t="s">
        <v>946</v>
      </c>
      <c r="I28" t="s">
        <v>946</v>
      </c>
      <c r="J28" t="s">
        <v>951</v>
      </c>
      <c r="K28" t="s">
        <v>957</v>
      </c>
      <c r="L28" t="s">
        <v>962</v>
      </c>
      <c r="M28" t="s">
        <v>265</v>
      </c>
      <c r="N28" t="s">
        <v>965</v>
      </c>
      <c r="O28" s="10" t="s">
        <v>7</v>
      </c>
      <c r="P28" t="s">
        <v>249</v>
      </c>
      <c r="Q28" t="s">
        <v>978</v>
      </c>
      <c r="R28" s="10" t="s">
        <v>404</v>
      </c>
      <c r="S28" t="s">
        <v>365</v>
      </c>
      <c r="T28" s="10" t="s">
        <v>471</v>
      </c>
      <c r="U28" s="10" t="s">
        <v>553</v>
      </c>
      <c r="V28" t="s">
        <v>596</v>
      </c>
      <c r="W28" s="10" t="s">
        <v>621</v>
      </c>
      <c r="X28" s="10" t="s">
        <v>36</v>
      </c>
      <c r="Y28" t="s">
        <v>249</v>
      </c>
      <c r="Z28" t="s">
        <v>249</v>
      </c>
      <c r="AA28" s="10" t="s">
        <v>36</v>
      </c>
      <c r="AB28" s="9">
        <v>5</v>
      </c>
      <c r="AC28" s="9">
        <v>5</v>
      </c>
      <c r="AD28" s="10" t="s">
        <v>794</v>
      </c>
      <c r="AE28" t="s">
        <v>671</v>
      </c>
      <c r="AF28" t="s">
        <v>249</v>
      </c>
      <c r="AG28" t="s">
        <v>6</v>
      </c>
      <c r="AH28" t="s">
        <v>1078</v>
      </c>
      <c r="AI28" t="s">
        <v>30</v>
      </c>
      <c r="AJ28" t="s">
        <v>30</v>
      </c>
      <c r="AK28" t="s">
        <v>672</v>
      </c>
      <c r="AL28" s="9">
        <v>3</v>
      </c>
      <c r="AM28" t="s">
        <v>364</v>
      </c>
      <c r="AN28" s="10" t="s">
        <v>1032</v>
      </c>
      <c r="AO28" t="s">
        <v>249</v>
      </c>
      <c r="AP28" t="s">
        <v>1070</v>
      </c>
      <c r="AQ28" s="9">
        <v>5</v>
      </c>
      <c r="AR28" t="s">
        <v>364</v>
      </c>
      <c r="AS28" s="10" t="s">
        <v>1034</v>
      </c>
      <c r="AT28" t="s">
        <v>249</v>
      </c>
      <c r="AU28" t="s">
        <v>674</v>
      </c>
      <c r="AV28" s="10" t="s">
        <v>795</v>
      </c>
      <c r="AW28" s="10" t="s">
        <v>796</v>
      </c>
      <c r="AX28" t="s">
        <v>36</v>
      </c>
      <c r="AY28" t="s">
        <v>30</v>
      </c>
      <c r="AZ28" t="s">
        <v>36</v>
      </c>
      <c r="BA28" t="s">
        <v>1092</v>
      </c>
      <c r="BB28" s="9">
        <v>3</v>
      </c>
      <c r="BC28" s="9">
        <v>1</v>
      </c>
      <c r="BD28" s="9">
        <v>1</v>
      </c>
      <c r="BE28" s="9">
        <v>1</v>
      </c>
      <c r="BF28">
        <v>5</v>
      </c>
      <c r="BG28">
        <v>1</v>
      </c>
      <c r="BH28" s="9">
        <v>5</v>
      </c>
      <c r="BI28" s="9">
        <v>3</v>
      </c>
      <c r="BJ28" s="9">
        <v>5</v>
      </c>
      <c r="BK28" s="9">
        <v>1</v>
      </c>
      <c r="BL28" s="9">
        <v>1</v>
      </c>
      <c r="BM28" s="9">
        <v>1</v>
      </c>
      <c r="BN28" s="9">
        <v>5</v>
      </c>
      <c r="BO28" s="9">
        <v>1</v>
      </c>
      <c r="BP28" s="9">
        <v>3</v>
      </c>
      <c r="BQ28" s="9">
        <v>1</v>
      </c>
      <c r="BR28" s="9">
        <v>1</v>
      </c>
      <c r="BS28" s="9">
        <v>1</v>
      </c>
      <c r="BT28" s="9">
        <v>1</v>
      </c>
      <c r="BU28" s="9">
        <v>1</v>
      </c>
      <c r="BV28" s="9">
        <v>1</v>
      </c>
      <c r="BW28" s="9">
        <v>1</v>
      </c>
      <c r="BX28" s="9">
        <v>1</v>
      </c>
      <c r="BY28" s="10" t="s">
        <v>695</v>
      </c>
      <c r="BZ28" s="10" t="s">
        <v>797</v>
      </c>
      <c r="CA28" t="s">
        <v>1115</v>
      </c>
    </row>
    <row r="29" spans="1:79" x14ac:dyDescent="0.3">
      <c r="A29" s="10" t="s">
        <v>221</v>
      </c>
      <c r="B29" t="s">
        <v>942</v>
      </c>
      <c r="C29" s="9">
        <v>38</v>
      </c>
      <c r="D29" t="s">
        <v>259</v>
      </c>
      <c r="E29" t="s">
        <v>972</v>
      </c>
      <c r="F29" t="s">
        <v>36</v>
      </c>
      <c r="G29" s="9" t="s">
        <v>249</v>
      </c>
      <c r="H29" t="s">
        <v>946</v>
      </c>
      <c r="I29" t="s">
        <v>946</v>
      </c>
      <c r="J29" t="s">
        <v>951</v>
      </c>
      <c r="K29" t="s">
        <v>958</v>
      </c>
      <c r="L29" t="s">
        <v>962</v>
      </c>
      <c r="M29" t="s">
        <v>265</v>
      </c>
      <c r="N29" t="s">
        <v>965</v>
      </c>
      <c r="O29" s="10" t="s">
        <v>313</v>
      </c>
      <c r="P29" t="s">
        <v>249</v>
      </c>
      <c r="Q29" t="s">
        <v>364</v>
      </c>
      <c r="R29" s="10" t="s">
        <v>429</v>
      </c>
      <c r="S29" t="s">
        <v>364</v>
      </c>
      <c r="T29" s="10" t="s">
        <v>495</v>
      </c>
      <c r="U29" s="10" t="s">
        <v>577</v>
      </c>
      <c r="V29" t="s">
        <v>596</v>
      </c>
      <c r="W29" s="10" t="s">
        <v>638</v>
      </c>
      <c r="X29" t="s">
        <v>1370</v>
      </c>
      <c r="Z29" t="s">
        <v>249</v>
      </c>
      <c r="AA29" t="s">
        <v>1402</v>
      </c>
      <c r="AB29" t="s">
        <v>1402</v>
      </c>
      <c r="AC29" t="s">
        <v>1402</v>
      </c>
      <c r="AD29" t="s">
        <v>1402</v>
      </c>
      <c r="AE29" t="s">
        <v>1402</v>
      </c>
      <c r="AF29" t="s">
        <v>249</v>
      </c>
      <c r="AG29" t="s">
        <v>1402</v>
      </c>
      <c r="AH29" t="s">
        <v>1402</v>
      </c>
      <c r="AI29" t="s">
        <v>1402</v>
      </c>
      <c r="AJ29" t="s">
        <v>1402</v>
      </c>
      <c r="AK29" t="s">
        <v>1402</v>
      </c>
      <c r="AL29" t="s">
        <v>1402</v>
      </c>
      <c r="AM29" t="s">
        <v>1402</v>
      </c>
      <c r="AN29" t="s">
        <v>1402</v>
      </c>
      <c r="AO29" t="s">
        <v>249</v>
      </c>
      <c r="AP29" t="s">
        <v>1402</v>
      </c>
      <c r="AQ29" t="s">
        <v>1402</v>
      </c>
      <c r="AR29" t="s">
        <v>1402</v>
      </c>
      <c r="AS29" t="s">
        <v>1402</v>
      </c>
      <c r="AT29" t="s">
        <v>249</v>
      </c>
      <c r="AU29" t="s">
        <v>1402</v>
      </c>
      <c r="AV29" t="s">
        <v>1402</v>
      </c>
      <c r="AW29" t="s">
        <v>1402</v>
      </c>
      <c r="AX29" t="s">
        <v>1402</v>
      </c>
      <c r="AY29" t="s">
        <v>1402</v>
      </c>
      <c r="AZ29" t="s">
        <v>1402</v>
      </c>
      <c r="BA29" t="s">
        <v>1402</v>
      </c>
      <c r="BB29" s="4" t="s">
        <v>1402</v>
      </c>
      <c r="BC29" s="4" t="s">
        <v>1402</v>
      </c>
      <c r="BD29" s="4" t="s">
        <v>1402</v>
      </c>
      <c r="BE29" s="4" t="s">
        <v>1402</v>
      </c>
      <c r="BF29" s="4" t="s">
        <v>1402</v>
      </c>
      <c r="BG29" s="4" t="s">
        <v>1402</v>
      </c>
      <c r="BH29" s="4" t="s">
        <v>1402</v>
      </c>
      <c r="BI29" s="4" t="s">
        <v>1402</v>
      </c>
      <c r="BJ29" s="4" t="s">
        <v>1402</v>
      </c>
      <c r="BK29" s="4" t="s">
        <v>1402</v>
      </c>
      <c r="BL29" s="4" t="s">
        <v>1402</v>
      </c>
      <c r="BM29" s="4" t="s">
        <v>1402</v>
      </c>
      <c r="BN29" s="4" t="s">
        <v>1402</v>
      </c>
      <c r="BO29" s="4" t="s">
        <v>1402</v>
      </c>
      <c r="BP29" s="4" t="s">
        <v>1402</v>
      </c>
      <c r="BQ29" s="4" t="s">
        <v>1402</v>
      </c>
      <c r="BR29" s="4" t="s">
        <v>1402</v>
      </c>
      <c r="BS29" s="4" t="s">
        <v>1402</v>
      </c>
      <c r="BT29" s="4" t="s">
        <v>1402</v>
      </c>
      <c r="BU29" s="4" t="s">
        <v>1402</v>
      </c>
      <c r="BV29" s="4" t="s">
        <v>1402</v>
      </c>
      <c r="BW29" s="4" t="s">
        <v>1402</v>
      </c>
      <c r="BX29" s="4" t="s">
        <v>1402</v>
      </c>
      <c r="BY29" s="4" t="s">
        <v>1402</v>
      </c>
      <c r="BZ29" s="4" t="s">
        <v>1402</v>
      </c>
      <c r="CA29" t="s">
        <v>1115</v>
      </c>
    </row>
    <row r="30" spans="1:79" x14ac:dyDescent="0.3">
      <c r="A30" s="10" t="s">
        <v>176</v>
      </c>
      <c r="B30" t="s">
        <v>943</v>
      </c>
      <c r="C30" s="9">
        <v>20</v>
      </c>
      <c r="D30" t="s">
        <v>259</v>
      </c>
      <c r="E30" t="s">
        <v>974</v>
      </c>
      <c r="F30" t="s">
        <v>30</v>
      </c>
      <c r="G30" s="9">
        <v>2</v>
      </c>
      <c r="H30" t="s">
        <v>946</v>
      </c>
      <c r="I30" t="s">
        <v>946</v>
      </c>
      <c r="J30" t="s">
        <v>950</v>
      </c>
      <c r="K30" t="s">
        <v>955</v>
      </c>
      <c r="L30" t="s">
        <v>263</v>
      </c>
      <c r="M30" t="s">
        <v>265</v>
      </c>
      <c r="N30" t="s">
        <v>966</v>
      </c>
      <c r="O30" s="10" t="s">
        <v>288</v>
      </c>
      <c r="P30" t="s">
        <v>249</v>
      </c>
      <c r="Q30" t="s">
        <v>977</v>
      </c>
      <c r="R30" s="10" t="s">
        <v>391</v>
      </c>
      <c r="S30" t="s">
        <v>977</v>
      </c>
      <c r="T30" t="s">
        <v>249</v>
      </c>
      <c r="U30" s="10" t="s">
        <v>370</v>
      </c>
      <c r="V30" t="s">
        <v>977</v>
      </c>
      <c r="W30" s="10" t="s">
        <v>612</v>
      </c>
      <c r="X30" s="10" t="s">
        <v>36</v>
      </c>
      <c r="Y30" t="s">
        <v>249</v>
      </c>
      <c r="Z30" t="s">
        <v>249</v>
      </c>
      <c r="AA30" s="10" t="s">
        <v>36</v>
      </c>
      <c r="AB30" s="9">
        <v>4</v>
      </c>
      <c r="AC30" s="9">
        <v>4</v>
      </c>
      <c r="AD30" s="10" t="s">
        <v>1120</v>
      </c>
      <c r="AE30" t="s">
        <v>671</v>
      </c>
      <c r="AF30" t="s">
        <v>249</v>
      </c>
      <c r="AG30" t="s">
        <v>6</v>
      </c>
      <c r="AH30" t="s">
        <v>1078</v>
      </c>
      <c r="AI30" t="s">
        <v>30</v>
      </c>
      <c r="AJ30" t="s">
        <v>30</v>
      </c>
      <c r="AK30" t="s">
        <v>733</v>
      </c>
      <c r="AL30" s="9">
        <v>5</v>
      </c>
      <c r="AM30" t="s">
        <v>364</v>
      </c>
      <c r="AN30" s="10" t="s">
        <v>1028</v>
      </c>
      <c r="AO30" t="s">
        <v>249</v>
      </c>
      <c r="AP30" t="s">
        <v>673</v>
      </c>
      <c r="AQ30" s="9">
        <v>5</v>
      </c>
      <c r="AR30" t="s">
        <v>364</v>
      </c>
      <c r="AS30" s="10" t="s">
        <v>1030</v>
      </c>
      <c r="AT30" t="s">
        <v>249</v>
      </c>
      <c r="AU30" t="s">
        <v>1074</v>
      </c>
      <c r="AV30" s="10" t="s">
        <v>742</v>
      </c>
      <c r="AW30" s="10" t="s">
        <v>731</v>
      </c>
      <c r="AX30" t="s">
        <v>36</v>
      </c>
      <c r="AY30" t="s">
        <v>30</v>
      </c>
      <c r="AZ30" t="s">
        <v>30</v>
      </c>
      <c r="BA30" t="s">
        <v>1093</v>
      </c>
      <c r="BB30" s="9">
        <v>5</v>
      </c>
      <c r="BC30" s="9">
        <v>5</v>
      </c>
      <c r="BD30" s="9">
        <v>1</v>
      </c>
      <c r="BE30" s="9">
        <v>1</v>
      </c>
      <c r="BF30">
        <v>3</v>
      </c>
      <c r="BG30">
        <v>3</v>
      </c>
      <c r="BH30" s="9">
        <v>3</v>
      </c>
      <c r="BI30" s="9">
        <v>3</v>
      </c>
      <c r="BJ30" s="9">
        <v>3</v>
      </c>
      <c r="BK30" s="9">
        <v>3</v>
      </c>
      <c r="BL30" s="9">
        <v>1</v>
      </c>
      <c r="BM30" s="9">
        <v>1</v>
      </c>
      <c r="BN30" s="9">
        <v>3</v>
      </c>
      <c r="BO30" s="9">
        <v>3</v>
      </c>
      <c r="BP30" s="9">
        <v>1</v>
      </c>
      <c r="BQ30" s="9">
        <v>3</v>
      </c>
      <c r="BR30" s="9">
        <v>3</v>
      </c>
      <c r="BS30" s="9">
        <v>1</v>
      </c>
      <c r="BT30" s="9">
        <v>1</v>
      </c>
      <c r="BU30" s="9">
        <v>1</v>
      </c>
      <c r="BV30" s="9">
        <v>2</v>
      </c>
      <c r="BW30" s="9">
        <v>1</v>
      </c>
      <c r="BX30" s="9">
        <v>2</v>
      </c>
      <c r="BY30" t="s">
        <v>1402</v>
      </c>
      <c r="BZ30" s="4" t="s">
        <v>1402</v>
      </c>
      <c r="CA30" t="s">
        <v>1115</v>
      </c>
    </row>
    <row r="31" spans="1:79" x14ac:dyDescent="0.3">
      <c r="A31" s="10" t="s">
        <v>171</v>
      </c>
      <c r="B31" t="s">
        <v>942</v>
      </c>
      <c r="C31" s="9">
        <v>16</v>
      </c>
      <c r="D31" t="s">
        <v>259</v>
      </c>
      <c r="E31" t="s">
        <v>972</v>
      </c>
      <c r="F31" t="s">
        <v>36</v>
      </c>
      <c r="G31" s="9">
        <v>0</v>
      </c>
      <c r="H31" t="s">
        <v>946</v>
      </c>
      <c r="I31" t="s">
        <v>262</v>
      </c>
      <c r="J31" t="s">
        <v>951</v>
      </c>
      <c r="K31" t="s">
        <v>958</v>
      </c>
      <c r="L31" t="s">
        <v>962</v>
      </c>
      <c r="M31" t="s">
        <v>265</v>
      </c>
      <c r="N31" t="s">
        <v>965</v>
      </c>
      <c r="O31" t="s">
        <v>249</v>
      </c>
      <c r="P31" t="s">
        <v>249</v>
      </c>
      <c r="Q31" t="s">
        <v>364</v>
      </c>
      <c r="R31" s="10" t="s">
        <v>388</v>
      </c>
      <c r="S31" t="s">
        <v>364</v>
      </c>
      <c r="T31" t="s">
        <v>249</v>
      </c>
      <c r="U31" s="10" t="s">
        <v>1</v>
      </c>
      <c r="V31" t="s">
        <v>595</v>
      </c>
      <c r="W31" s="10" t="s">
        <v>608</v>
      </c>
      <c r="X31" s="10" t="s">
        <v>36</v>
      </c>
      <c r="Y31" t="s">
        <v>249</v>
      </c>
      <c r="Z31" t="s">
        <v>249</v>
      </c>
      <c r="AA31" t="s">
        <v>986</v>
      </c>
      <c r="AB31" s="9">
        <v>2</v>
      </c>
      <c r="AC31" s="9">
        <v>4</v>
      </c>
      <c r="AD31" s="10" t="s">
        <v>1121</v>
      </c>
      <c r="AE31" t="s">
        <v>671</v>
      </c>
      <c r="AF31" t="s">
        <v>249</v>
      </c>
      <c r="AG31" t="s">
        <v>30</v>
      </c>
      <c r="AH31" t="s">
        <v>1078</v>
      </c>
      <c r="AI31" t="s">
        <v>30</v>
      </c>
      <c r="AJ31" t="s">
        <v>36</v>
      </c>
      <c r="AK31" t="s">
        <v>733</v>
      </c>
      <c r="AL31" s="4" t="s">
        <v>1402</v>
      </c>
      <c r="AM31" t="s">
        <v>365</v>
      </c>
      <c r="AN31" s="10" t="s">
        <v>1001</v>
      </c>
      <c r="AO31" t="s">
        <v>249</v>
      </c>
      <c r="AP31" t="s">
        <v>673</v>
      </c>
      <c r="AQ31" s="9">
        <v>2</v>
      </c>
      <c r="AR31" t="s">
        <v>364</v>
      </c>
      <c r="AS31" s="10" t="s">
        <v>1001</v>
      </c>
      <c r="AT31" t="s">
        <v>249</v>
      </c>
      <c r="AU31" t="s">
        <v>1074</v>
      </c>
      <c r="AV31" s="10" t="s">
        <v>734</v>
      </c>
      <c r="AW31" s="10" t="s">
        <v>735</v>
      </c>
      <c r="AX31" t="s">
        <v>30</v>
      </c>
      <c r="AY31" t="s">
        <v>30</v>
      </c>
      <c r="AZ31" t="s">
        <v>30</v>
      </c>
      <c r="BA31" t="s">
        <v>1093</v>
      </c>
      <c r="BB31" s="9">
        <v>4</v>
      </c>
      <c r="BC31" s="9">
        <v>4</v>
      </c>
      <c r="BD31" s="9">
        <v>3</v>
      </c>
      <c r="BE31" s="9">
        <v>3</v>
      </c>
      <c r="BF31">
        <v>5</v>
      </c>
      <c r="BG31">
        <v>5</v>
      </c>
      <c r="BH31" s="9">
        <v>5</v>
      </c>
      <c r="BI31" s="9">
        <v>5</v>
      </c>
      <c r="BJ31" s="9">
        <v>3</v>
      </c>
      <c r="BK31" s="9">
        <v>3</v>
      </c>
      <c r="BL31" s="9">
        <v>1</v>
      </c>
      <c r="BM31" s="9">
        <v>1</v>
      </c>
      <c r="BN31" s="9">
        <v>4</v>
      </c>
      <c r="BO31" s="9">
        <v>4</v>
      </c>
      <c r="BP31" s="9">
        <v>3</v>
      </c>
      <c r="BQ31" s="9">
        <v>4</v>
      </c>
      <c r="BR31" s="9">
        <v>4</v>
      </c>
      <c r="BS31" s="9">
        <v>5</v>
      </c>
      <c r="BT31" s="9">
        <v>5</v>
      </c>
      <c r="BU31" s="9">
        <v>3</v>
      </c>
      <c r="BV31" s="9">
        <v>4</v>
      </c>
      <c r="BW31" s="9">
        <v>3</v>
      </c>
      <c r="BX31" s="9">
        <v>3</v>
      </c>
      <c r="BY31" s="10" t="s">
        <v>695</v>
      </c>
      <c r="BZ31" s="10" t="s">
        <v>701</v>
      </c>
      <c r="CA31" t="s">
        <v>1115</v>
      </c>
    </row>
    <row r="32" spans="1:79" x14ac:dyDescent="0.3">
      <c r="A32" s="10" t="s">
        <v>180</v>
      </c>
      <c r="B32" t="s">
        <v>943</v>
      </c>
      <c r="C32" s="9">
        <v>75</v>
      </c>
      <c r="D32" t="s">
        <v>259</v>
      </c>
      <c r="E32" t="s">
        <v>971</v>
      </c>
      <c r="F32" t="s">
        <v>30</v>
      </c>
      <c r="G32" s="9">
        <v>11</v>
      </c>
      <c r="H32" t="s">
        <v>946</v>
      </c>
      <c r="I32" t="s">
        <v>946</v>
      </c>
      <c r="J32" t="s">
        <v>951</v>
      </c>
      <c r="K32" t="s">
        <v>960</v>
      </c>
      <c r="L32" t="s">
        <v>962</v>
      </c>
      <c r="M32" t="s">
        <v>265</v>
      </c>
      <c r="N32" t="s">
        <v>966</v>
      </c>
      <c r="O32" s="10" t="s">
        <v>12</v>
      </c>
      <c r="P32" s="10" t="s">
        <v>7</v>
      </c>
      <c r="Q32" t="s">
        <v>977</v>
      </c>
      <c r="R32" t="s">
        <v>249</v>
      </c>
      <c r="S32" t="s">
        <v>977</v>
      </c>
      <c r="T32" t="s">
        <v>249</v>
      </c>
      <c r="U32" s="10" t="s">
        <v>294</v>
      </c>
      <c r="V32" t="s">
        <v>977</v>
      </c>
      <c r="W32" t="s">
        <v>249</v>
      </c>
      <c r="X32" s="10" t="s">
        <v>36</v>
      </c>
      <c r="Y32" t="s">
        <v>249</v>
      </c>
      <c r="Z32" t="s">
        <v>249</v>
      </c>
      <c r="AA32" t="s">
        <v>986</v>
      </c>
      <c r="AB32" s="9">
        <v>5</v>
      </c>
      <c r="AC32" s="9">
        <v>5</v>
      </c>
      <c r="AD32" s="10" t="s">
        <v>1120</v>
      </c>
      <c r="AE32" t="s">
        <v>671</v>
      </c>
      <c r="AF32" t="s">
        <v>249</v>
      </c>
      <c r="AG32" t="s">
        <v>30</v>
      </c>
      <c r="AH32" t="s">
        <v>1078</v>
      </c>
      <c r="AI32" t="s">
        <v>30</v>
      </c>
      <c r="AJ32" t="s">
        <v>30</v>
      </c>
      <c r="AK32" t="s">
        <v>6</v>
      </c>
      <c r="AL32" s="9">
        <v>1</v>
      </c>
      <c r="AM32" t="s">
        <v>994</v>
      </c>
      <c r="AN32" s="10" t="s">
        <v>1056</v>
      </c>
      <c r="AO32" t="s">
        <v>249</v>
      </c>
      <c r="AP32" t="s">
        <v>673</v>
      </c>
      <c r="AQ32" s="9">
        <v>4</v>
      </c>
      <c r="AR32" t="s">
        <v>994</v>
      </c>
      <c r="AS32" s="10" t="s">
        <v>1046</v>
      </c>
      <c r="AT32" t="s">
        <v>249</v>
      </c>
      <c r="AU32" t="s">
        <v>1074</v>
      </c>
      <c r="AV32" s="10" t="s">
        <v>754</v>
      </c>
      <c r="AW32" s="10" t="s">
        <v>755</v>
      </c>
      <c r="AX32" t="s">
        <v>36</v>
      </c>
      <c r="AY32" t="s">
        <v>30</v>
      </c>
      <c r="AZ32" t="s">
        <v>36</v>
      </c>
      <c r="BA32" t="s">
        <v>1092</v>
      </c>
      <c r="BB32" s="9">
        <v>4</v>
      </c>
      <c r="BC32" s="9">
        <v>4</v>
      </c>
      <c r="BD32" s="9">
        <v>1</v>
      </c>
      <c r="BE32" s="9">
        <v>1</v>
      </c>
      <c r="BF32">
        <v>1</v>
      </c>
      <c r="BG32">
        <v>1</v>
      </c>
      <c r="BH32" s="9">
        <v>1</v>
      </c>
      <c r="BI32" s="9">
        <v>1</v>
      </c>
      <c r="BJ32" s="9">
        <v>1</v>
      </c>
      <c r="BK32" s="9">
        <v>1</v>
      </c>
      <c r="BL32" s="9">
        <v>1</v>
      </c>
      <c r="BM32" s="9">
        <v>1</v>
      </c>
      <c r="BN32" s="9">
        <v>5</v>
      </c>
      <c r="BO32" s="9">
        <v>4</v>
      </c>
      <c r="BP32" s="9">
        <v>1</v>
      </c>
      <c r="BQ32" s="9">
        <v>1</v>
      </c>
      <c r="BR32" s="9">
        <v>1</v>
      </c>
      <c r="BS32" s="9">
        <v>1</v>
      </c>
      <c r="BT32" s="9">
        <v>1</v>
      </c>
      <c r="BU32" s="9">
        <v>1</v>
      </c>
      <c r="BV32" s="9">
        <v>1</v>
      </c>
      <c r="BW32" s="9">
        <v>4</v>
      </c>
      <c r="BX32" s="9">
        <v>4</v>
      </c>
      <c r="BY32" s="10" t="s">
        <v>756</v>
      </c>
      <c r="BZ32" s="10" t="s">
        <v>757</v>
      </c>
      <c r="CA32" t="s">
        <v>1115</v>
      </c>
    </row>
    <row r="33" spans="1:79" x14ac:dyDescent="0.3">
      <c r="A33" s="10" t="s">
        <v>257</v>
      </c>
      <c r="B33" t="s">
        <v>943</v>
      </c>
      <c r="C33" s="9">
        <v>45</v>
      </c>
      <c r="D33" t="s">
        <v>258</v>
      </c>
      <c r="E33" t="s">
        <v>974</v>
      </c>
      <c r="F33" t="s">
        <v>30</v>
      </c>
      <c r="G33" s="9">
        <v>1</v>
      </c>
      <c r="H33" t="s">
        <v>946</v>
      </c>
      <c r="I33" t="s">
        <v>946</v>
      </c>
      <c r="J33" t="s">
        <v>950</v>
      </c>
      <c r="K33" t="s">
        <v>957</v>
      </c>
      <c r="L33" t="s">
        <v>263</v>
      </c>
      <c r="M33" t="s">
        <v>265</v>
      </c>
      <c r="N33" t="s">
        <v>965</v>
      </c>
      <c r="O33" s="10" t="s">
        <v>273</v>
      </c>
      <c r="P33" t="s">
        <v>249</v>
      </c>
      <c r="Q33" t="s">
        <v>977</v>
      </c>
      <c r="R33" t="s">
        <v>249</v>
      </c>
      <c r="S33" t="s">
        <v>977</v>
      </c>
      <c r="T33" t="s">
        <v>249</v>
      </c>
      <c r="U33" s="10" t="s">
        <v>594</v>
      </c>
      <c r="V33" t="s">
        <v>595</v>
      </c>
      <c r="W33" t="s">
        <v>249</v>
      </c>
      <c r="X33" s="10" t="s">
        <v>36</v>
      </c>
      <c r="Y33" t="s">
        <v>249</v>
      </c>
      <c r="Z33" t="s">
        <v>249</v>
      </c>
      <c r="AA33" t="s">
        <v>986</v>
      </c>
      <c r="AB33" s="9">
        <v>1</v>
      </c>
      <c r="AC33" s="9">
        <v>1</v>
      </c>
      <c r="AD33" s="10" t="s">
        <v>940</v>
      </c>
      <c r="AE33" t="s">
        <v>671</v>
      </c>
      <c r="AF33" t="s">
        <v>249</v>
      </c>
      <c r="AG33" t="s">
        <v>30</v>
      </c>
      <c r="AH33" t="s">
        <v>1079</v>
      </c>
      <c r="AI33" t="s">
        <v>30</v>
      </c>
      <c r="AJ33" t="s">
        <v>30</v>
      </c>
      <c r="AK33" t="s">
        <v>680</v>
      </c>
      <c r="AL33" s="9">
        <v>5</v>
      </c>
      <c r="AM33" t="s">
        <v>365</v>
      </c>
      <c r="AN33" s="10" t="s">
        <v>1045</v>
      </c>
      <c r="AO33" t="s">
        <v>249</v>
      </c>
      <c r="AP33" t="s">
        <v>673</v>
      </c>
      <c r="AQ33" s="9">
        <v>1</v>
      </c>
      <c r="AR33" t="s">
        <v>365</v>
      </c>
      <c r="AS33" s="10" t="s">
        <v>1001</v>
      </c>
      <c r="AT33" t="s">
        <v>249</v>
      </c>
      <c r="AU33" t="s">
        <v>674</v>
      </c>
      <c r="AV33" s="10" t="s">
        <v>941</v>
      </c>
      <c r="AW33" t="s">
        <v>1402</v>
      </c>
      <c r="AX33" t="s">
        <v>36</v>
      </c>
      <c r="AY33" t="s">
        <v>30</v>
      </c>
      <c r="AZ33" t="s">
        <v>30</v>
      </c>
      <c r="BA33" t="s">
        <v>1402</v>
      </c>
      <c r="BB33" s="9">
        <v>3</v>
      </c>
      <c r="BC33" s="9">
        <v>3</v>
      </c>
      <c r="BD33" s="9">
        <v>4</v>
      </c>
      <c r="BE33" s="9">
        <v>3</v>
      </c>
      <c r="BF33">
        <v>4</v>
      </c>
      <c r="BG33">
        <v>3</v>
      </c>
      <c r="BH33" s="9">
        <v>5</v>
      </c>
      <c r="BI33" s="9">
        <v>4</v>
      </c>
      <c r="BJ33" s="9">
        <v>1</v>
      </c>
      <c r="BK33" s="9">
        <v>1</v>
      </c>
      <c r="BL33" s="9">
        <v>1</v>
      </c>
      <c r="BM33" s="9">
        <v>1</v>
      </c>
      <c r="BN33" s="9">
        <v>3</v>
      </c>
      <c r="BO33" s="9">
        <v>1</v>
      </c>
      <c r="BP33" s="9">
        <v>1</v>
      </c>
      <c r="BQ33" s="9">
        <v>1</v>
      </c>
      <c r="BR33" s="9">
        <v>1</v>
      </c>
      <c r="BS33" s="9">
        <v>1</v>
      </c>
      <c r="BT33" s="9">
        <v>1</v>
      </c>
      <c r="BU33" s="9">
        <v>1</v>
      </c>
      <c r="BV33" s="9">
        <v>1</v>
      </c>
      <c r="BW33" s="9">
        <v>1</v>
      </c>
      <c r="BX33" s="9">
        <v>1</v>
      </c>
      <c r="BY33" s="10" t="s">
        <v>695</v>
      </c>
      <c r="BZ33" s="10" t="s">
        <v>1100</v>
      </c>
      <c r="CA33" t="s">
        <v>1115</v>
      </c>
    </row>
    <row r="34" spans="1:79" s="22" customFormat="1" x14ac:dyDescent="0.3">
      <c r="A34" s="21" t="s">
        <v>142</v>
      </c>
      <c r="B34" s="22" t="s">
        <v>942</v>
      </c>
      <c r="C34" s="23">
        <v>53</v>
      </c>
      <c r="D34" s="22" t="s">
        <v>258</v>
      </c>
      <c r="E34" s="22" t="s">
        <v>970</v>
      </c>
      <c r="F34" s="22" t="s">
        <v>30</v>
      </c>
      <c r="G34" s="23">
        <v>3</v>
      </c>
      <c r="H34" s="22" t="s">
        <v>946</v>
      </c>
      <c r="I34" s="22" t="s">
        <v>946</v>
      </c>
      <c r="J34" s="22" t="s">
        <v>950</v>
      </c>
      <c r="K34" s="22" t="s">
        <v>955</v>
      </c>
      <c r="L34" s="22" t="s">
        <v>962</v>
      </c>
      <c r="M34" s="22" t="s">
        <v>265</v>
      </c>
      <c r="N34" s="22" t="s">
        <v>965</v>
      </c>
      <c r="O34" s="21" t="s">
        <v>13</v>
      </c>
      <c r="P34" s="21" t="s">
        <v>9</v>
      </c>
      <c r="Q34" s="22" t="s">
        <v>978</v>
      </c>
      <c r="R34" s="21" t="s">
        <v>373</v>
      </c>
      <c r="S34" s="22" t="s">
        <v>978</v>
      </c>
      <c r="T34" s="21" t="s">
        <v>450</v>
      </c>
      <c r="U34" s="21" t="s">
        <v>523</v>
      </c>
      <c r="V34" s="22" t="s">
        <v>596</v>
      </c>
      <c r="W34" s="21" t="s">
        <v>604</v>
      </c>
      <c r="X34" s="22" t="s">
        <v>1370</v>
      </c>
      <c r="Y34" s="22" t="s">
        <v>249</v>
      </c>
      <c r="Z34" s="22" t="s">
        <v>249</v>
      </c>
      <c r="AA34" s="22" t="s">
        <v>986</v>
      </c>
      <c r="AB34" s="23">
        <v>5</v>
      </c>
      <c r="AC34" s="23">
        <v>5</v>
      </c>
      <c r="AD34" s="21" t="s">
        <v>583</v>
      </c>
      <c r="AE34" s="22" t="s">
        <v>671</v>
      </c>
      <c r="AF34" s="22" t="s">
        <v>249</v>
      </c>
      <c r="AG34" s="22" t="s">
        <v>6</v>
      </c>
      <c r="AH34" s="22" t="s">
        <v>1078</v>
      </c>
      <c r="AI34" s="22" t="s">
        <v>36</v>
      </c>
      <c r="AJ34" s="22" t="s">
        <v>36</v>
      </c>
      <c r="AK34" s="22" t="s">
        <v>680</v>
      </c>
      <c r="AL34" s="23">
        <v>3</v>
      </c>
      <c r="AM34" s="22" t="s">
        <v>364</v>
      </c>
      <c r="AN34" s="21" t="s">
        <v>1005</v>
      </c>
      <c r="AO34" s="22" t="s">
        <v>249</v>
      </c>
      <c r="AP34" s="22" t="s">
        <v>1402</v>
      </c>
      <c r="AQ34" s="23">
        <v>3</v>
      </c>
      <c r="AR34" s="22" t="s">
        <v>1402</v>
      </c>
      <c r="AS34" s="21" t="s">
        <v>1005</v>
      </c>
      <c r="AT34" s="22" t="s">
        <v>249</v>
      </c>
      <c r="AU34" s="22" t="s">
        <v>1074</v>
      </c>
      <c r="AV34" s="21" t="s">
        <v>709</v>
      </c>
      <c r="AW34" s="22" t="s">
        <v>1402</v>
      </c>
      <c r="AX34" s="22" t="s">
        <v>36</v>
      </c>
      <c r="AY34" s="22" t="s">
        <v>30</v>
      </c>
      <c r="AZ34" s="22" t="s">
        <v>30</v>
      </c>
      <c r="BA34" s="22" t="s">
        <v>1093</v>
      </c>
      <c r="BB34" s="23">
        <v>5</v>
      </c>
      <c r="BC34" s="23">
        <v>5</v>
      </c>
      <c r="BD34" s="23">
        <v>5</v>
      </c>
      <c r="BE34" s="23">
        <v>1</v>
      </c>
      <c r="BF34" s="22">
        <v>5</v>
      </c>
      <c r="BG34" s="22">
        <v>1</v>
      </c>
      <c r="BH34" s="23">
        <v>1</v>
      </c>
      <c r="BI34" s="23">
        <v>4</v>
      </c>
      <c r="BJ34" s="23">
        <v>2</v>
      </c>
      <c r="BK34" s="23">
        <v>2</v>
      </c>
      <c r="BL34" s="23">
        <v>2</v>
      </c>
      <c r="BM34" s="23">
        <v>1</v>
      </c>
      <c r="BN34" s="23">
        <v>1</v>
      </c>
      <c r="BO34" s="23">
        <v>1</v>
      </c>
      <c r="BP34" s="23">
        <v>1</v>
      </c>
      <c r="BQ34" s="23">
        <v>2</v>
      </c>
      <c r="BR34" s="23">
        <v>1</v>
      </c>
      <c r="BS34" s="23">
        <v>1</v>
      </c>
      <c r="BT34" s="23">
        <v>1</v>
      </c>
      <c r="BU34" s="23">
        <v>1</v>
      </c>
      <c r="BV34" s="23">
        <v>1</v>
      </c>
      <c r="BW34" s="23">
        <v>1</v>
      </c>
      <c r="BX34" s="23">
        <v>1</v>
      </c>
      <c r="BY34" s="22" t="s">
        <v>1402</v>
      </c>
      <c r="BZ34" s="21" t="s">
        <v>583</v>
      </c>
      <c r="CA34" s="22" t="s">
        <v>1115</v>
      </c>
    </row>
    <row r="35" spans="1:79" x14ac:dyDescent="0.3">
      <c r="A35" s="10" t="s">
        <v>178</v>
      </c>
      <c r="B35" t="s">
        <v>943</v>
      </c>
      <c r="C35" s="9">
        <v>36</v>
      </c>
      <c r="D35" t="s">
        <v>260</v>
      </c>
      <c r="E35" t="s">
        <v>971</v>
      </c>
      <c r="F35" t="s">
        <v>30</v>
      </c>
      <c r="G35" s="9">
        <v>1</v>
      </c>
      <c r="H35" t="s">
        <v>946</v>
      </c>
      <c r="I35" t="s">
        <v>946</v>
      </c>
      <c r="J35" t="s">
        <v>952</v>
      </c>
      <c r="K35" t="s">
        <v>955</v>
      </c>
      <c r="L35" t="s">
        <v>962</v>
      </c>
      <c r="M35" t="s">
        <v>265</v>
      </c>
      <c r="N35" t="s">
        <v>965</v>
      </c>
      <c r="O35" s="10" t="s">
        <v>290</v>
      </c>
      <c r="P35" s="10" t="s">
        <v>338</v>
      </c>
      <c r="Q35" t="s">
        <v>976</v>
      </c>
      <c r="R35" s="10" t="s">
        <v>393</v>
      </c>
      <c r="S35" t="s">
        <v>976</v>
      </c>
      <c r="T35" s="10" t="s">
        <v>461</v>
      </c>
      <c r="U35" s="10" t="s">
        <v>539</v>
      </c>
      <c r="V35" t="s">
        <v>1385</v>
      </c>
      <c r="W35" t="s">
        <v>249</v>
      </c>
      <c r="X35" s="10" t="s">
        <v>36</v>
      </c>
      <c r="Y35">
        <v>0</v>
      </c>
      <c r="Z35">
        <v>0</v>
      </c>
      <c r="AA35" s="10" t="s">
        <v>36</v>
      </c>
      <c r="AB35" s="9">
        <v>5</v>
      </c>
      <c r="AC35" s="9">
        <v>5</v>
      </c>
      <c r="AD35" s="10" t="s">
        <v>748</v>
      </c>
      <c r="AE35" t="s">
        <v>671</v>
      </c>
      <c r="AF35" t="s">
        <v>249</v>
      </c>
      <c r="AG35" t="s">
        <v>30</v>
      </c>
      <c r="AH35" t="s">
        <v>1078</v>
      </c>
      <c r="AI35" t="s">
        <v>30</v>
      </c>
      <c r="AJ35" t="s">
        <v>30</v>
      </c>
      <c r="AK35" t="s">
        <v>1402</v>
      </c>
      <c r="AL35" s="9">
        <v>5</v>
      </c>
      <c r="AM35" t="s">
        <v>994</v>
      </c>
      <c r="AN35" s="10" t="s">
        <v>997</v>
      </c>
      <c r="AO35" t="s">
        <v>249</v>
      </c>
      <c r="AP35" t="s">
        <v>673</v>
      </c>
      <c r="AQ35" s="9">
        <v>5</v>
      </c>
      <c r="AR35" t="s">
        <v>994</v>
      </c>
      <c r="AS35" s="10" t="s">
        <v>1056</v>
      </c>
      <c r="AT35" t="s">
        <v>249</v>
      </c>
      <c r="AU35" t="s">
        <v>1073</v>
      </c>
      <c r="AV35" s="10" t="s">
        <v>749</v>
      </c>
      <c r="AW35" s="10" t="s">
        <v>750</v>
      </c>
      <c r="AX35" t="s">
        <v>36</v>
      </c>
      <c r="AY35" t="s">
        <v>30</v>
      </c>
      <c r="AZ35" t="s">
        <v>30</v>
      </c>
      <c r="BA35" t="s">
        <v>1402</v>
      </c>
      <c r="BB35" s="4" t="s">
        <v>1402</v>
      </c>
      <c r="BC35" s="4" t="s">
        <v>1402</v>
      </c>
      <c r="BD35" s="9">
        <v>3</v>
      </c>
      <c r="BE35" s="9">
        <v>3</v>
      </c>
      <c r="BF35">
        <v>3</v>
      </c>
      <c r="BG35">
        <v>3</v>
      </c>
      <c r="BH35" s="9">
        <v>3</v>
      </c>
      <c r="BI35" s="9">
        <v>3</v>
      </c>
      <c r="BJ35" s="9">
        <v>1</v>
      </c>
      <c r="BK35" s="9">
        <v>1</v>
      </c>
      <c r="BL35" s="9">
        <v>2</v>
      </c>
      <c r="BM35" s="9">
        <v>2</v>
      </c>
      <c r="BN35" s="9">
        <v>3</v>
      </c>
      <c r="BO35" s="9">
        <v>3</v>
      </c>
      <c r="BP35" s="9">
        <v>3</v>
      </c>
      <c r="BQ35" s="9">
        <v>3</v>
      </c>
      <c r="BR35" s="9">
        <v>3</v>
      </c>
      <c r="BS35" s="9">
        <v>3</v>
      </c>
      <c r="BT35" s="9">
        <v>3</v>
      </c>
      <c r="BU35" s="9">
        <v>3</v>
      </c>
      <c r="BV35" s="9">
        <v>3</v>
      </c>
      <c r="BW35" s="9">
        <v>3</v>
      </c>
      <c r="BX35" s="9">
        <v>3</v>
      </c>
      <c r="BY35" s="10" t="s">
        <v>1105</v>
      </c>
      <c r="BZ35" s="10" t="s">
        <v>751</v>
      </c>
      <c r="CA35" t="s">
        <v>1115</v>
      </c>
    </row>
    <row r="36" spans="1:79" x14ac:dyDescent="0.3">
      <c r="A36" s="10" t="s">
        <v>217</v>
      </c>
      <c r="B36" t="s">
        <v>943</v>
      </c>
      <c r="C36" s="9">
        <v>20</v>
      </c>
      <c r="D36" t="s">
        <v>259</v>
      </c>
      <c r="E36" t="s">
        <v>974</v>
      </c>
      <c r="F36" t="s">
        <v>30</v>
      </c>
      <c r="G36" s="9">
        <v>1</v>
      </c>
      <c r="H36" t="s">
        <v>946</v>
      </c>
      <c r="I36" t="s">
        <v>946</v>
      </c>
      <c r="J36" t="s">
        <v>950</v>
      </c>
      <c r="K36" t="s">
        <v>957</v>
      </c>
      <c r="L36" t="s">
        <v>263</v>
      </c>
      <c r="M36" t="s">
        <v>265</v>
      </c>
      <c r="N36" t="s">
        <v>965</v>
      </c>
      <c r="O36" s="10" t="s">
        <v>280</v>
      </c>
      <c r="P36" s="10" t="s">
        <v>349</v>
      </c>
      <c r="Q36" t="s">
        <v>364</v>
      </c>
      <c r="R36" s="10" t="s">
        <v>425</v>
      </c>
      <c r="S36" t="s">
        <v>978</v>
      </c>
      <c r="T36" s="10" t="s">
        <v>492</v>
      </c>
      <c r="U36" s="10" t="s">
        <v>573</v>
      </c>
      <c r="V36" t="s">
        <v>595</v>
      </c>
      <c r="W36" s="10" t="s">
        <v>635</v>
      </c>
      <c r="X36" s="10" t="s">
        <v>1386</v>
      </c>
      <c r="Y36">
        <v>4</v>
      </c>
      <c r="Z36" t="s">
        <v>983</v>
      </c>
      <c r="AA36" s="10" t="s">
        <v>660</v>
      </c>
      <c r="AB36" s="9">
        <v>1</v>
      </c>
      <c r="AC36" s="9">
        <v>1</v>
      </c>
      <c r="AD36" s="10" t="s">
        <v>854</v>
      </c>
      <c r="AE36" t="s">
        <v>671</v>
      </c>
      <c r="AF36" t="s">
        <v>249</v>
      </c>
      <c r="AG36" t="s">
        <v>6</v>
      </c>
      <c r="AH36" t="s">
        <v>1078</v>
      </c>
      <c r="AI36" t="s">
        <v>1402</v>
      </c>
      <c r="AJ36" t="s">
        <v>30</v>
      </c>
      <c r="AK36" t="s">
        <v>672</v>
      </c>
      <c r="AL36" s="9">
        <v>2</v>
      </c>
      <c r="AM36" t="s">
        <v>365</v>
      </c>
      <c r="AN36" s="10" t="s">
        <v>1003</v>
      </c>
      <c r="AO36" t="s">
        <v>249</v>
      </c>
      <c r="AP36" t="s">
        <v>673</v>
      </c>
      <c r="AQ36" s="4" t="s">
        <v>1402</v>
      </c>
      <c r="AR36" t="s">
        <v>994</v>
      </c>
      <c r="AS36" s="10" t="s">
        <v>1014</v>
      </c>
      <c r="AT36" t="s">
        <v>249</v>
      </c>
      <c r="AU36" t="s">
        <v>1073</v>
      </c>
      <c r="AV36" s="10" t="s">
        <v>855</v>
      </c>
      <c r="AW36" s="10" t="s">
        <v>856</v>
      </c>
      <c r="AX36" t="s">
        <v>36</v>
      </c>
      <c r="AY36" t="s">
        <v>30</v>
      </c>
      <c r="AZ36" t="s">
        <v>36</v>
      </c>
      <c r="BA36" t="s">
        <v>1402</v>
      </c>
      <c r="BB36" s="9">
        <v>3</v>
      </c>
      <c r="BC36" s="9">
        <v>3</v>
      </c>
      <c r="BD36" s="4" t="s">
        <v>1402</v>
      </c>
      <c r="BE36" s="4" t="s">
        <v>1402</v>
      </c>
      <c r="BF36">
        <v>3</v>
      </c>
      <c r="BG36" s="4" t="s">
        <v>1402</v>
      </c>
      <c r="BH36" s="4" t="s">
        <v>1402</v>
      </c>
      <c r="BI36" s="4" t="s">
        <v>1402</v>
      </c>
      <c r="BJ36" s="4" t="s">
        <v>1402</v>
      </c>
      <c r="BK36" s="4" t="s">
        <v>1402</v>
      </c>
      <c r="BL36" s="9">
        <v>4</v>
      </c>
      <c r="BM36" s="9">
        <v>4</v>
      </c>
      <c r="BN36" s="4" t="s">
        <v>1402</v>
      </c>
      <c r="BO36" s="4" t="s">
        <v>1402</v>
      </c>
      <c r="BP36" s="4" t="s">
        <v>1402</v>
      </c>
      <c r="BQ36" s="4" t="s">
        <v>1402</v>
      </c>
      <c r="BR36" s="4" t="s">
        <v>1402</v>
      </c>
      <c r="BS36" s="4" t="s">
        <v>1402</v>
      </c>
      <c r="BT36" s="4" t="s">
        <v>1402</v>
      </c>
      <c r="BU36" s="9">
        <v>4</v>
      </c>
      <c r="BV36" s="9">
        <v>4</v>
      </c>
      <c r="BW36" s="9">
        <v>4</v>
      </c>
      <c r="BX36" s="9">
        <v>4</v>
      </c>
      <c r="BY36" s="10" t="s">
        <v>857</v>
      </c>
      <c r="BZ36" s="10" t="s">
        <v>1100</v>
      </c>
      <c r="CA36" s="10" t="s">
        <v>841</v>
      </c>
    </row>
    <row r="37" spans="1:79" x14ac:dyDescent="0.3">
      <c r="A37" s="10" t="s">
        <v>195</v>
      </c>
      <c r="B37" t="s">
        <v>942</v>
      </c>
      <c r="C37" s="9">
        <v>20</v>
      </c>
      <c r="D37" t="s">
        <v>260</v>
      </c>
      <c r="E37" t="s">
        <v>972</v>
      </c>
      <c r="F37" t="s">
        <v>36</v>
      </c>
      <c r="G37" s="9" t="s">
        <v>249</v>
      </c>
      <c r="H37" t="s">
        <v>946</v>
      </c>
      <c r="I37" t="s">
        <v>946</v>
      </c>
      <c r="J37" t="s">
        <v>950</v>
      </c>
      <c r="K37" t="s">
        <v>961</v>
      </c>
      <c r="L37" t="s">
        <v>962</v>
      </c>
      <c r="M37" t="s">
        <v>265</v>
      </c>
      <c r="N37" t="s">
        <v>966</v>
      </c>
      <c r="O37" s="10" t="s">
        <v>297</v>
      </c>
      <c r="P37" s="10" t="s">
        <v>344</v>
      </c>
      <c r="Q37" t="s">
        <v>977</v>
      </c>
      <c r="R37" s="10" t="s">
        <v>403</v>
      </c>
      <c r="S37" t="s">
        <v>364</v>
      </c>
      <c r="T37" s="10" t="s">
        <v>470</v>
      </c>
      <c r="U37" s="10" t="s">
        <v>552</v>
      </c>
      <c r="V37" t="s">
        <v>595</v>
      </c>
      <c r="W37" s="10" t="s">
        <v>620</v>
      </c>
      <c r="X37" s="10" t="s">
        <v>36</v>
      </c>
      <c r="Y37" t="s">
        <v>249</v>
      </c>
      <c r="Z37" t="s">
        <v>249</v>
      </c>
      <c r="AA37" s="10" t="s">
        <v>653</v>
      </c>
      <c r="AB37" s="9">
        <v>4</v>
      </c>
      <c r="AC37" s="9">
        <v>4</v>
      </c>
      <c r="AD37" s="10" t="s">
        <v>29</v>
      </c>
      <c r="AE37" t="s">
        <v>671</v>
      </c>
      <c r="AF37" t="s">
        <v>249</v>
      </c>
      <c r="AG37" t="s">
        <v>6</v>
      </c>
      <c r="AH37" t="s">
        <v>1078</v>
      </c>
      <c r="AI37" t="s">
        <v>30</v>
      </c>
      <c r="AJ37" t="s">
        <v>30</v>
      </c>
      <c r="AK37" t="s">
        <v>672</v>
      </c>
      <c r="AL37" s="9">
        <v>3</v>
      </c>
      <c r="AM37" t="s">
        <v>364</v>
      </c>
      <c r="AN37" s="10" t="s">
        <v>1033</v>
      </c>
      <c r="AO37" t="s">
        <v>249</v>
      </c>
      <c r="AP37" t="s">
        <v>1070</v>
      </c>
      <c r="AQ37" s="9">
        <v>1</v>
      </c>
      <c r="AR37" t="s">
        <v>365</v>
      </c>
      <c r="AS37" s="10" t="s">
        <v>1020</v>
      </c>
      <c r="AT37" t="s">
        <v>249</v>
      </c>
      <c r="AU37" t="s">
        <v>1074</v>
      </c>
      <c r="AV37" s="10" t="s">
        <v>36</v>
      </c>
      <c r="AW37" s="10" t="s">
        <v>792</v>
      </c>
      <c r="AX37" t="s">
        <v>30</v>
      </c>
      <c r="AY37" t="s">
        <v>30</v>
      </c>
      <c r="AZ37" t="s">
        <v>36</v>
      </c>
      <c r="BA37" t="s">
        <v>1092</v>
      </c>
      <c r="BB37" s="9">
        <v>5</v>
      </c>
      <c r="BC37" s="9">
        <v>1</v>
      </c>
      <c r="BD37" s="9">
        <v>1</v>
      </c>
      <c r="BE37" s="9">
        <v>1</v>
      </c>
      <c r="BF37">
        <v>3</v>
      </c>
      <c r="BG37">
        <v>1</v>
      </c>
      <c r="BH37" s="9">
        <v>5</v>
      </c>
      <c r="BI37" s="9">
        <v>1</v>
      </c>
      <c r="BJ37" s="9">
        <v>5</v>
      </c>
      <c r="BK37" s="9">
        <v>3</v>
      </c>
      <c r="BL37" s="9">
        <v>1</v>
      </c>
      <c r="BM37" s="9">
        <v>1</v>
      </c>
      <c r="BN37" s="9">
        <v>5</v>
      </c>
      <c r="BO37" s="9">
        <v>3</v>
      </c>
      <c r="BP37" s="9">
        <v>1</v>
      </c>
      <c r="BQ37" s="9">
        <v>4</v>
      </c>
      <c r="BR37" s="9">
        <v>4</v>
      </c>
      <c r="BS37" s="9">
        <v>1</v>
      </c>
      <c r="BT37" s="9">
        <v>1</v>
      </c>
      <c r="BU37" s="9">
        <v>1</v>
      </c>
      <c r="BV37" s="9">
        <v>1</v>
      </c>
      <c r="BW37" s="9">
        <v>1</v>
      </c>
      <c r="BX37" s="9">
        <v>1</v>
      </c>
      <c r="BY37" s="10" t="s">
        <v>695</v>
      </c>
      <c r="BZ37" s="10" t="s">
        <v>793</v>
      </c>
      <c r="CA37" t="s">
        <v>1115</v>
      </c>
    </row>
    <row r="38" spans="1:79" x14ac:dyDescent="0.3">
      <c r="A38" s="10" t="s">
        <v>201</v>
      </c>
      <c r="B38" t="s">
        <v>943</v>
      </c>
      <c r="C38" s="9">
        <v>40</v>
      </c>
      <c r="D38" t="s">
        <v>259</v>
      </c>
      <c r="E38" t="s">
        <v>974</v>
      </c>
      <c r="F38" t="s">
        <v>30</v>
      </c>
      <c r="G38" s="9">
        <v>1</v>
      </c>
      <c r="H38" t="s">
        <v>946</v>
      </c>
      <c r="I38" t="s">
        <v>946</v>
      </c>
      <c r="J38" t="s">
        <v>950</v>
      </c>
      <c r="K38" t="s">
        <v>1402</v>
      </c>
      <c r="L38" t="s">
        <v>962</v>
      </c>
      <c r="M38" t="s">
        <v>266</v>
      </c>
      <c r="N38" t="s">
        <v>966</v>
      </c>
      <c r="O38" s="10" t="s">
        <v>13</v>
      </c>
      <c r="P38" t="s">
        <v>249</v>
      </c>
      <c r="Q38" t="s">
        <v>364</v>
      </c>
      <c r="R38" s="10" t="s">
        <v>409</v>
      </c>
      <c r="S38" t="s">
        <v>365</v>
      </c>
      <c r="T38" s="10" t="s">
        <v>475</v>
      </c>
      <c r="U38" s="10" t="s">
        <v>548</v>
      </c>
      <c r="V38" t="s">
        <v>977</v>
      </c>
      <c r="W38" s="10" t="s">
        <v>626</v>
      </c>
      <c r="X38" s="10" t="s">
        <v>36</v>
      </c>
      <c r="Y38" t="s">
        <v>249</v>
      </c>
      <c r="Z38" t="s">
        <v>249</v>
      </c>
      <c r="AA38" s="10" t="s">
        <v>36</v>
      </c>
      <c r="AB38" s="9">
        <v>5</v>
      </c>
      <c r="AC38" s="9">
        <v>5</v>
      </c>
      <c r="AD38" s="10" t="s">
        <v>809</v>
      </c>
      <c r="AE38" t="s">
        <v>671</v>
      </c>
      <c r="AF38" t="s">
        <v>249</v>
      </c>
      <c r="AG38" t="s">
        <v>30</v>
      </c>
      <c r="AH38" t="s">
        <v>1078</v>
      </c>
      <c r="AI38" t="s">
        <v>30</v>
      </c>
      <c r="AJ38" t="s">
        <v>30</v>
      </c>
      <c r="AK38" t="s">
        <v>672</v>
      </c>
      <c r="AL38" s="9">
        <v>1</v>
      </c>
      <c r="AM38" t="s">
        <v>365</v>
      </c>
      <c r="AN38" s="10" t="s">
        <v>1032</v>
      </c>
      <c r="AO38" t="s">
        <v>249</v>
      </c>
      <c r="AP38" t="s">
        <v>1070</v>
      </c>
      <c r="AQ38" s="9">
        <v>3</v>
      </c>
      <c r="AR38" t="s">
        <v>994</v>
      </c>
      <c r="AS38" s="10" t="s">
        <v>997</v>
      </c>
      <c r="AT38" t="s">
        <v>249</v>
      </c>
      <c r="AU38" t="s">
        <v>1074</v>
      </c>
      <c r="AV38" s="10" t="s">
        <v>810</v>
      </c>
      <c r="AW38" s="10" t="s">
        <v>811</v>
      </c>
      <c r="AX38" t="s">
        <v>36</v>
      </c>
      <c r="AY38" t="s">
        <v>30</v>
      </c>
      <c r="AZ38" t="s">
        <v>36</v>
      </c>
      <c r="BA38" t="s">
        <v>1092</v>
      </c>
      <c r="BB38" s="9">
        <v>5</v>
      </c>
      <c r="BC38" s="9">
        <v>3</v>
      </c>
      <c r="BD38" s="9">
        <v>1</v>
      </c>
      <c r="BE38" s="9">
        <v>1</v>
      </c>
      <c r="BF38">
        <v>1</v>
      </c>
      <c r="BG38">
        <v>1</v>
      </c>
      <c r="BH38" s="9">
        <v>5</v>
      </c>
      <c r="BI38" s="9">
        <v>4</v>
      </c>
      <c r="BJ38" s="9">
        <v>5</v>
      </c>
      <c r="BK38" s="9">
        <v>3</v>
      </c>
      <c r="BL38" s="9">
        <v>1</v>
      </c>
      <c r="BM38" s="9">
        <v>1</v>
      </c>
      <c r="BN38" s="9">
        <v>5</v>
      </c>
      <c r="BO38" s="9">
        <v>1</v>
      </c>
      <c r="BP38" s="9">
        <v>1</v>
      </c>
      <c r="BQ38" s="9">
        <v>1</v>
      </c>
      <c r="BR38" s="9">
        <v>1</v>
      </c>
      <c r="BS38" s="9">
        <v>1</v>
      </c>
      <c r="BT38" s="9">
        <v>1</v>
      </c>
      <c r="BU38" s="9">
        <v>1</v>
      </c>
      <c r="BV38" s="9">
        <v>1</v>
      </c>
      <c r="BW38" s="9">
        <v>1</v>
      </c>
      <c r="BX38" s="9">
        <v>1</v>
      </c>
      <c r="BY38" s="10" t="s">
        <v>695</v>
      </c>
      <c r="BZ38" s="10" t="s">
        <v>812</v>
      </c>
      <c r="CA38" t="s">
        <v>1115</v>
      </c>
    </row>
    <row r="39" spans="1:79" x14ac:dyDescent="0.3">
      <c r="A39" s="10" t="s">
        <v>170</v>
      </c>
      <c r="B39" t="s">
        <v>942</v>
      </c>
      <c r="C39" s="9">
        <v>22</v>
      </c>
      <c r="D39" t="s">
        <v>259</v>
      </c>
      <c r="E39" t="s">
        <v>970</v>
      </c>
      <c r="F39" t="s">
        <v>30</v>
      </c>
      <c r="G39" s="9">
        <v>1</v>
      </c>
      <c r="H39" t="s">
        <v>948</v>
      </c>
      <c r="I39" t="s">
        <v>948</v>
      </c>
      <c r="J39" t="s">
        <v>950</v>
      </c>
      <c r="K39" t="s">
        <v>955</v>
      </c>
      <c r="L39" t="s">
        <v>962</v>
      </c>
      <c r="M39" t="s">
        <v>265</v>
      </c>
      <c r="N39" t="s">
        <v>965</v>
      </c>
      <c r="O39" s="10" t="s">
        <v>285</v>
      </c>
      <c r="P39" s="10" t="s">
        <v>337</v>
      </c>
      <c r="Q39" t="s">
        <v>365</v>
      </c>
      <c r="R39" s="10" t="s">
        <v>387</v>
      </c>
      <c r="S39" t="s">
        <v>365</v>
      </c>
      <c r="T39" s="10" t="s">
        <v>455</v>
      </c>
      <c r="U39" s="10" t="s">
        <v>536</v>
      </c>
      <c r="V39" t="s">
        <v>977</v>
      </c>
      <c r="W39" s="10" t="s">
        <v>607</v>
      </c>
      <c r="X39" s="10" t="s">
        <v>36</v>
      </c>
      <c r="Y39" t="s">
        <v>249</v>
      </c>
      <c r="Z39" t="s">
        <v>249</v>
      </c>
      <c r="AA39" t="s">
        <v>986</v>
      </c>
      <c r="AB39" s="9">
        <v>5</v>
      </c>
      <c r="AC39" s="9">
        <v>5</v>
      </c>
      <c r="AD39" s="10" t="s">
        <v>1120</v>
      </c>
      <c r="AE39" t="s">
        <v>671</v>
      </c>
      <c r="AF39" t="s">
        <v>249</v>
      </c>
      <c r="AG39" t="s">
        <v>30</v>
      </c>
      <c r="AH39" t="s">
        <v>1078</v>
      </c>
      <c r="AI39" t="s">
        <v>30</v>
      </c>
      <c r="AJ39" t="s">
        <v>30</v>
      </c>
      <c r="AK39" t="s">
        <v>36</v>
      </c>
      <c r="AL39" s="4" t="s">
        <v>1402</v>
      </c>
      <c r="AM39" t="s">
        <v>1402</v>
      </c>
      <c r="AN39" s="10" t="s">
        <v>1003</v>
      </c>
      <c r="AO39" t="s">
        <v>249</v>
      </c>
      <c r="AP39" t="s">
        <v>673</v>
      </c>
      <c r="AQ39" s="9">
        <v>5</v>
      </c>
      <c r="AR39" t="s">
        <v>994</v>
      </c>
      <c r="AS39" s="10" t="s">
        <v>1002</v>
      </c>
      <c r="AT39" t="s">
        <v>249</v>
      </c>
      <c r="AU39" t="s">
        <v>1076</v>
      </c>
      <c r="AV39" s="10" t="s">
        <v>730</v>
      </c>
      <c r="AW39" s="10" t="s">
        <v>731</v>
      </c>
      <c r="AX39" t="s">
        <v>36</v>
      </c>
      <c r="AY39" t="s">
        <v>30</v>
      </c>
      <c r="AZ39" t="s">
        <v>36</v>
      </c>
      <c r="BA39" t="s">
        <v>1093</v>
      </c>
      <c r="BB39" s="9">
        <v>5</v>
      </c>
      <c r="BC39" s="9">
        <v>5</v>
      </c>
      <c r="BD39" s="9">
        <v>3</v>
      </c>
      <c r="BE39" s="9">
        <v>1</v>
      </c>
      <c r="BF39">
        <v>4</v>
      </c>
      <c r="BG39">
        <v>4</v>
      </c>
      <c r="BH39" s="9">
        <v>3</v>
      </c>
      <c r="BI39" s="9">
        <v>2</v>
      </c>
      <c r="BJ39" s="9">
        <v>1</v>
      </c>
      <c r="BK39" s="9">
        <v>1</v>
      </c>
      <c r="BL39" s="9">
        <v>1</v>
      </c>
      <c r="BM39" s="9">
        <v>1</v>
      </c>
      <c r="BN39" s="9">
        <v>1</v>
      </c>
      <c r="BO39" s="9">
        <v>1</v>
      </c>
      <c r="BP39" s="9">
        <v>1</v>
      </c>
      <c r="BQ39" s="4" t="s">
        <v>1402</v>
      </c>
      <c r="BR39" s="4" t="s">
        <v>1402</v>
      </c>
      <c r="BS39" s="9">
        <v>1</v>
      </c>
      <c r="BT39" s="9">
        <v>1</v>
      </c>
      <c r="BU39" s="9">
        <v>1</v>
      </c>
      <c r="BV39" s="9">
        <v>1</v>
      </c>
      <c r="BW39" s="9">
        <v>1</v>
      </c>
      <c r="BX39" s="9">
        <v>1</v>
      </c>
      <c r="BY39" s="10" t="s">
        <v>732</v>
      </c>
      <c r="BZ39" s="10" t="s">
        <v>1100</v>
      </c>
      <c r="CA39" t="s">
        <v>1115</v>
      </c>
    </row>
    <row r="40" spans="1:79" x14ac:dyDescent="0.3">
      <c r="A40" s="10" t="s">
        <v>129</v>
      </c>
      <c r="B40" t="s">
        <v>942</v>
      </c>
      <c r="C40" s="9">
        <v>41</v>
      </c>
      <c r="D40" t="s">
        <v>258</v>
      </c>
      <c r="E40" t="s">
        <v>970</v>
      </c>
      <c r="F40" t="s">
        <v>30</v>
      </c>
      <c r="G40" s="9">
        <v>1</v>
      </c>
      <c r="H40" t="s">
        <v>946</v>
      </c>
      <c r="I40" t="s">
        <v>946</v>
      </c>
      <c r="J40" t="s">
        <v>950</v>
      </c>
      <c r="K40" t="s">
        <v>955</v>
      </c>
      <c r="L40" t="s">
        <v>962</v>
      </c>
      <c r="M40" t="s">
        <v>265</v>
      </c>
      <c r="N40" t="s">
        <v>965</v>
      </c>
      <c r="O40" s="10" t="s">
        <v>13</v>
      </c>
      <c r="P40" s="10" t="s">
        <v>13</v>
      </c>
      <c r="Q40" t="s">
        <v>977</v>
      </c>
      <c r="R40" t="s">
        <v>249</v>
      </c>
      <c r="S40" t="s">
        <v>977</v>
      </c>
      <c r="T40" t="s">
        <v>249</v>
      </c>
      <c r="U40" s="10" t="s">
        <v>511</v>
      </c>
      <c r="V40" t="s">
        <v>977</v>
      </c>
      <c r="W40" s="10" t="s">
        <v>597</v>
      </c>
      <c r="X40" s="10" t="s">
        <v>36</v>
      </c>
      <c r="Y40" t="s">
        <v>249</v>
      </c>
      <c r="Z40" t="s">
        <v>249</v>
      </c>
      <c r="AA40" t="s">
        <v>986</v>
      </c>
      <c r="AB40" s="9">
        <v>5</v>
      </c>
      <c r="AC40" s="9">
        <v>5</v>
      </c>
      <c r="AD40" s="10" t="s">
        <v>670</v>
      </c>
      <c r="AE40" t="s">
        <v>671</v>
      </c>
      <c r="AF40" t="s">
        <v>249</v>
      </c>
      <c r="AG40" t="s">
        <v>6</v>
      </c>
      <c r="AH40" t="s">
        <v>1078</v>
      </c>
      <c r="AI40" t="s">
        <v>30</v>
      </c>
      <c r="AJ40" t="s">
        <v>30</v>
      </c>
      <c r="AK40" t="s">
        <v>672</v>
      </c>
      <c r="AL40" s="9">
        <v>3</v>
      </c>
      <c r="AM40" t="s">
        <v>994</v>
      </c>
      <c r="AN40" s="10" t="s">
        <v>995</v>
      </c>
      <c r="AO40" t="s">
        <v>249</v>
      </c>
      <c r="AP40" t="s">
        <v>673</v>
      </c>
      <c r="AQ40" s="9">
        <v>2</v>
      </c>
      <c r="AR40" t="s">
        <v>994</v>
      </c>
      <c r="AS40" s="10" t="s">
        <v>674</v>
      </c>
      <c r="AT40" s="10" t="s">
        <v>675</v>
      </c>
      <c r="AU40" t="s">
        <v>1073</v>
      </c>
      <c r="AV40" s="10" t="s">
        <v>676</v>
      </c>
      <c r="AW40" s="10" t="s">
        <v>677</v>
      </c>
      <c r="AX40" t="s">
        <v>36</v>
      </c>
      <c r="AY40" t="s">
        <v>30</v>
      </c>
      <c r="AZ40" t="s">
        <v>30</v>
      </c>
      <c r="BA40" t="s">
        <v>1092</v>
      </c>
      <c r="BB40" s="9">
        <v>4</v>
      </c>
      <c r="BC40" s="9">
        <v>2</v>
      </c>
      <c r="BD40" s="9">
        <v>4</v>
      </c>
      <c r="BE40" s="9">
        <v>3</v>
      </c>
      <c r="BF40" s="9">
        <v>4</v>
      </c>
      <c r="BG40" s="9">
        <v>2</v>
      </c>
      <c r="BH40" s="9">
        <v>4</v>
      </c>
      <c r="BI40" s="9">
        <v>2</v>
      </c>
      <c r="BJ40" s="9">
        <v>1</v>
      </c>
      <c r="BK40" s="9">
        <v>1</v>
      </c>
      <c r="BL40" s="9">
        <v>1</v>
      </c>
      <c r="BM40" s="9">
        <v>1</v>
      </c>
      <c r="BN40" s="9">
        <v>3</v>
      </c>
      <c r="BO40" s="9">
        <v>1</v>
      </c>
      <c r="BP40" s="9">
        <v>1</v>
      </c>
      <c r="BQ40" s="9">
        <v>1</v>
      </c>
      <c r="BR40" s="9">
        <v>1</v>
      </c>
      <c r="BS40" s="9">
        <v>1</v>
      </c>
      <c r="BT40" s="9">
        <v>1</v>
      </c>
      <c r="BU40" s="9">
        <v>1</v>
      </c>
      <c r="BV40" s="9">
        <v>1</v>
      </c>
      <c r="BW40" s="9">
        <v>2</v>
      </c>
      <c r="BX40" s="9">
        <v>2</v>
      </c>
      <c r="BY40" s="10" t="s">
        <v>695</v>
      </c>
      <c r="BZ40" s="10" t="s">
        <v>1100</v>
      </c>
      <c r="CA40" t="s">
        <v>1115</v>
      </c>
    </row>
    <row r="41" spans="1:79" x14ac:dyDescent="0.3">
      <c r="A41" s="10" t="s">
        <v>239</v>
      </c>
      <c r="B41" t="s">
        <v>943</v>
      </c>
      <c r="C41" s="9">
        <v>64</v>
      </c>
      <c r="D41" t="s">
        <v>259</v>
      </c>
      <c r="E41" t="s">
        <v>971</v>
      </c>
      <c r="F41" t="s">
        <v>30</v>
      </c>
      <c r="G41" s="9">
        <v>2</v>
      </c>
      <c r="H41" t="s">
        <v>946</v>
      </c>
      <c r="I41" t="s">
        <v>946</v>
      </c>
      <c r="J41" t="s">
        <v>950</v>
      </c>
      <c r="K41" t="s">
        <v>955</v>
      </c>
      <c r="L41" t="s">
        <v>263</v>
      </c>
      <c r="M41" t="s">
        <v>266</v>
      </c>
      <c r="N41" t="s">
        <v>965</v>
      </c>
      <c r="O41" s="10" t="s">
        <v>7</v>
      </c>
      <c r="P41" s="10" t="s">
        <v>7</v>
      </c>
      <c r="Q41" t="s">
        <v>364</v>
      </c>
      <c r="R41" t="s">
        <v>249</v>
      </c>
      <c r="S41" t="s">
        <v>365</v>
      </c>
      <c r="T41" s="10" t="s">
        <v>502</v>
      </c>
      <c r="U41" s="10" t="s">
        <v>502</v>
      </c>
      <c r="V41" t="s">
        <v>1402</v>
      </c>
      <c r="W41" t="s">
        <v>249</v>
      </c>
      <c r="X41" s="10" t="s">
        <v>1387</v>
      </c>
      <c r="Y41">
        <v>1</v>
      </c>
      <c r="Z41">
        <v>25</v>
      </c>
      <c r="AA41" s="10" t="s">
        <v>36</v>
      </c>
      <c r="AB41" s="9">
        <v>5</v>
      </c>
      <c r="AC41" s="9">
        <v>5</v>
      </c>
      <c r="AD41" s="10" t="s">
        <v>1118</v>
      </c>
      <c r="AE41" t="s">
        <v>671</v>
      </c>
      <c r="AF41" t="s">
        <v>249</v>
      </c>
      <c r="AG41" t="s">
        <v>30</v>
      </c>
      <c r="AH41" t="s">
        <v>1078</v>
      </c>
      <c r="AI41" t="s">
        <v>30</v>
      </c>
      <c r="AJ41" t="s">
        <v>30</v>
      </c>
      <c r="AK41" t="s">
        <v>672</v>
      </c>
      <c r="AL41" s="9">
        <v>5</v>
      </c>
      <c r="AM41" t="s">
        <v>994</v>
      </c>
      <c r="AN41" s="10" t="s">
        <v>996</v>
      </c>
      <c r="AO41" t="s">
        <v>249</v>
      </c>
      <c r="AP41" t="s">
        <v>705</v>
      </c>
      <c r="AQ41" s="9">
        <v>5</v>
      </c>
      <c r="AR41" t="s">
        <v>364</v>
      </c>
      <c r="AS41" s="10" t="s">
        <v>1001</v>
      </c>
      <c r="AT41" t="s">
        <v>249</v>
      </c>
      <c r="AU41" t="s">
        <v>1074</v>
      </c>
      <c r="AV41" s="10" t="s">
        <v>36</v>
      </c>
      <c r="AW41" s="10" t="s">
        <v>904</v>
      </c>
      <c r="AX41" t="s">
        <v>30</v>
      </c>
      <c r="AY41" t="s">
        <v>30</v>
      </c>
      <c r="AZ41" t="s">
        <v>30</v>
      </c>
      <c r="BA41" t="s">
        <v>1096</v>
      </c>
      <c r="BB41" s="9">
        <v>5</v>
      </c>
      <c r="BC41" s="9">
        <v>5</v>
      </c>
      <c r="BD41" s="9">
        <v>5</v>
      </c>
      <c r="BE41" s="9">
        <v>5</v>
      </c>
      <c r="BF41">
        <v>5</v>
      </c>
      <c r="BG41">
        <v>5</v>
      </c>
      <c r="BH41" s="9">
        <v>5</v>
      </c>
      <c r="BI41" s="9">
        <v>5</v>
      </c>
      <c r="BJ41" s="9">
        <v>5</v>
      </c>
      <c r="BK41" s="9">
        <v>5</v>
      </c>
      <c r="BL41" s="9">
        <v>5</v>
      </c>
      <c r="BM41" s="9">
        <v>5</v>
      </c>
      <c r="BN41" s="9">
        <v>5</v>
      </c>
      <c r="BO41" s="9">
        <v>5</v>
      </c>
      <c r="BP41" s="9">
        <v>5</v>
      </c>
      <c r="BQ41" s="9">
        <v>2</v>
      </c>
      <c r="BR41" s="9">
        <v>2</v>
      </c>
      <c r="BS41" s="9">
        <v>3</v>
      </c>
      <c r="BT41" s="9">
        <v>3</v>
      </c>
      <c r="BU41" s="9">
        <v>3</v>
      </c>
      <c r="BV41" s="9">
        <v>3</v>
      </c>
      <c r="BW41" s="9">
        <v>2</v>
      </c>
      <c r="BX41" s="9">
        <v>2</v>
      </c>
      <c r="BY41" s="10" t="s">
        <v>1103</v>
      </c>
      <c r="BZ41" s="10" t="s">
        <v>1100</v>
      </c>
      <c r="CA41" s="10" t="s">
        <v>905</v>
      </c>
    </row>
    <row r="42" spans="1:79" x14ac:dyDescent="0.3">
      <c r="A42" s="10" t="s">
        <v>166</v>
      </c>
      <c r="B42" t="s">
        <v>943</v>
      </c>
      <c r="C42" s="9">
        <v>61</v>
      </c>
      <c r="D42" t="s">
        <v>258</v>
      </c>
      <c r="E42" t="s">
        <v>954</v>
      </c>
      <c r="F42" t="s">
        <v>30</v>
      </c>
      <c r="G42" s="9">
        <v>8</v>
      </c>
      <c r="H42" t="s">
        <v>946</v>
      </c>
      <c r="I42" t="s">
        <v>946</v>
      </c>
      <c r="J42" t="s">
        <v>951</v>
      </c>
      <c r="K42" t="s">
        <v>960</v>
      </c>
      <c r="L42" t="s">
        <v>263</v>
      </c>
      <c r="M42" t="s">
        <v>265</v>
      </c>
      <c r="N42" t="s">
        <v>969</v>
      </c>
      <c r="O42" s="10" t="s">
        <v>280</v>
      </c>
      <c r="P42" t="s">
        <v>249</v>
      </c>
      <c r="Q42" t="s">
        <v>977</v>
      </c>
      <c r="R42" s="10" t="s">
        <v>383</v>
      </c>
      <c r="S42" t="s">
        <v>977</v>
      </c>
      <c r="T42" s="10" t="s">
        <v>453</v>
      </c>
      <c r="U42" s="10" t="s">
        <v>378</v>
      </c>
      <c r="V42" t="s">
        <v>1402</v>
      </c>
      <c r="W42" t="s">
        <v>249</v>
      </c>
      <c r="X42" s="10" t="s">
        <v>36</v>
      </c>
      <c r="Y42" t="s">
        <v>249</v>
      </c>
      <c r="Z42" t="s">
        <v>249</v>
      </c>
      <c r="AA42" t="s">
        <v>986</v>
      </c>
      <c r="AB42" s="9">
        <v>5</v>
      </c>
      <c r="AC42" s="9">
        <v>5</v>
      </c>
      <c r="AD42" t="s">
        <v>1402</v>
      </c>
      <c r="AE42" t="s">
        <v>671</v>
      </c>
      <c r="AF42" t="s">
        <v>249</v>
      </c>
      <c r="AG42" t="s">
        <v>6</v>
      </c>
      <c r="AH42" t="s">
        <v>1078</v>
      </c>
      <c r="AI42" t="s">
        <v>30</v>
      </c>
      <c r="AJ42" t="s">
        <v>30</v>
      </c>
      <c r="AK42" t="s">
        <v>1402</v>
      </c>
      <c r="AL42" s="13" t="s">
        <v>1402</v>
      </c>
      <c r="AM42" t="s">
        <v>1402</v>
      </c>
      <c r="AN42" s="10" t="s">
        <v>997</v>
      </c>
      <c r="AO42" t="s">
        <v>249</v>
      </c>
      <c r="AP42" t="s">
        <v>673</v>
      </c>
      <c r="AQ42" s="9">
        <v>1</v>
      </c>
      <c r="AR42" t="s">
        <v>994</v>
      </c>
      <c r="AS42" s="10" t="s">
        <v>1005</v>
      </c>
      <c r="AT42" t="s">
        <v>249</v>
      </c>
      <c r="AU42" t="s">
        <v>1075</v>
      </c>
      <c r="AV42" s="10" t="s">
        <v>36</v>
      </c>
      <c r="AW42" s="10" t="s">
        <v>574</v>
      </c>
      <c r="AX42" t="s">
        <v>36</v>
      </c>
      <c r="AY42" t="s">
        <v>30</v>
      </c>
      <c r="AZ42" t="s">
        <v>36</v>
      </c>
      <c r="BA42" t="s">
        <v>1402</v>
      </c>
      <c r="BB42" s="4" t="s">
        <v>1402</v>
      </c>
      <c r="BC42" s="4" t="s">
        <v>1402</v>
      </c>
      <c r="BD42" s="4" t="s">
        <v>1402</v>
      </c>
      <c r="BE42" s="4" t="s">
        <v>1402</v>
      </c>
      <c r="BF42">
        <v>1</v>
      </c>
      <c r="BG42">
        <v>1</v>
      </c>
      <c r="BH42" s="9">
        <v>1</v>
      </c>
      <c r="BI42" s="9">
        <v>1</v>
      </c>
      <c r="BJ42" s="9">
        <v>1</v>
      </c>
      <c r="BK42" s="9">
        <v>1</v>
      </c>
      <c r="BL42" s="9">
        <v>1</v>
      </c>
      <c r="BM42" s="9">
        <v>1</v>
      </c>
      <c r="BN42" s="9">
        <v>1</v>
      </c>
      <c r="BO42" s="9">
        <v>1</v>
      </c>
      <c r="BP42" s="9">
        <v>1</v>
      </c>
      <c r="BQ42" s="9">
        <v>1</v>
      </c>
      <c r="BR42" s="9">
        <v>1</v>
      </c>
      <c r="BS42" s="9">
        <v>1</v>
      </c>
      <c r="BT42" s="9">
        <v>1</v>
      </c>
      <c r="BU42" s="9">
        <v>1</v>
      </c>
      <c r="BV42" s="9">
        <v>1</v>
      </c>
      <c r="BW42" s="4" t="s">
        <v>1402</v>
      </c>
      <c r="BX42" s="4" t="s">
        <v>1402</v>
      </c>
      <c r="BY42" s="10" t="s">
        <v>721</v>
      </c>
      <c r="BZ42" s="10" t="s">
        <v>29</v>
      </c>
      <c r="CA42" t="s">
        <v>1115</v>
      </c>
    </row>
    <row r="43" spans="1:79" x14ac:dyDescent="0.3">
      <c r="A43" s="10" t="s">
        <v>156</v>
      </c>
      <c r="B43" t="s">
        <v>943</v>
      </c>
      <c r="C43" s="9">
        <v>61</v>
      </c>
      <c r="D43" t="s">
        <v>258</v>
      </c>
      <c r="E43" t="s">
        <v>971</v>
      </c>
      <c r="F43" t="s">
        <v>30</v>
      </c>
      <c r="G43" s="9">
        <v>4</v>
      </c>
      <c r="H43" t="s">
        <v>946</v>
      </c>
      <c r="I43" t="s">
        <v>946</v>
      </c>
      <c r="J43" t="s">
        <v>950</v>
      </c>
      <c r="K43" t="s">
        <v>1402</v>
      </c>
      <c r="L43" t="s">
        <v>962</v>
      </c>
      <c r="M43" t="s">
        <v>265</v>
      </c>
      <c r="N43" t="s">
        <v>965</v>
      </c>
      <c r="O43" s="10" t="s">
        <v>280</v>
      </c>
      <c r="P43" s="10" t="s">
        <v>336</v>
      </c>
      <c r="Q43" t="s">
        <v>364</v>
      </c>
      <c r="R43" s="10" t="s">
        <v>379</v>
      </c>
      <c r="S43" t="s">
        <v>364</v>
      </c>
      <c r="T43" s="10" t="s">
        <v>451</v>
      </c>
      <c r="U43" s="10" t="s">
        <v>530</v>
      </c>
      <c r="V43" t="s">
        <v>596</v>
      </c>
      <c r="W43" s="10" t="s">
        <v>378</v>
      </c>
      <c r="X43" s="10" t="s">
        <v>36</v>
      </c>
      <c r="Y43" t="s">
        <v>249</v>
      </c>
      <c r="Z43" t="s">
        <v>249</v>
      </c>
      <c r="AA43" t="s">
        <v>986</v>
      </c>
      <c r="AB43" s="9">
        <v>3</v>
      </c>
      <c r="AC43" s="9">
        <v>3</v>
      </c>
      <c r="AD43" s="10" t="s">
        <v>1117</v>
      </c>
      <c r="AE43" t="s">
        <v>671</v>
      </c>
      <c r="AF43" t="s">
        <v>249</v>
      </c>
      <c r="AG43" t="s">
        <v>6</v>
      </c>
      <c r="AH43" t="s">
        <v>1078</v>
      </c>
      <c r="AI43" t="s">
        <v>30</v>
      </c>
      <c r="AJ43" t="s">
        <v>30</v>
      </c>
      <c r="AK43" t="s">
        <v>1402</v>
      </c>
      <c r="AL43" s="13" t="s">
        <v>1402</v>
      </c>
      <c r="AM43" t="s">
        <v>1402</v>
      </c>
      <c r="AN43" s="10" t="s">
        <v>674</v>
      </c>
      <c r="AO43" t="s">
        <v>249</v>
      </c>
      <c r="AP43" t="s">
        <v>705</v>
      </c>
      <c r="AQ43" s="9">
        <v>1</v>
      </c>
      <c r="AR43" t="s">
        <v>365</v>
      </c>
      <c r="AS43" s="10" t="s">
        <v>674</v>
      </c>
      <c r="AT43" t="s">
        <v>249</v>
      </c>
      <c r="AU43" t="s">
        <v>1074</v>
      </c>
      <c r="AV43" s="10" t="s">
        <v>36</v>
      </c>
      <c r="AW43" t="s">
        <v>1402</v>
      </c>
      <c r="AX43" t="s">
        <v>36</v>
      </c>
      <c r="AY43" t="s">
        <v>1402</v>
      </c>
      <c r="AZ43" t="s">
        <v>1402</v>
      </c>
      <c r="BA43" t="s">
        <v>1402</v>
      </c>
      <c r="BB43" s="9">
        <v>4</v>
      </c>
      <c r="BC43" s="9">
        <v>4</v>
      </c>
      <c r="BD43" s="4" t="s">
        <v>1402</v>
      </c>
      <c r="BE43" s="4" t="s">
        <v>1402</v>
      </c>
      <c r="BF43" s="4" t="s">
        <v>1402</v>
      </c>
      <c r="BG43" s="4" t="s">
        <v>1402</v>
      </c>
      <c r="BH43" s="4" t="s">
        <v>1402</v>
      </c>
      <c r="BI43" s="4" t="s">
        <v>1402</v>
      </c>
      <c r="BJ43" s="4" t="s">
        <v>1402</v>
      </c>
      <c r="BK43" s="4" t="s">
        <v>1402</v>
      </c>
      <c r="BL43" s="4" t="s">
        <v>1402</v>
      </c>
      <c r="BM43" s="4" t="s">
        <v>1402</v>
      </c>
      <c r="BN43" s="4" t="s">
        <v>1402</v>
      </c>
      <c r="BO43" s="4" t="s">
        <v>1402</v>
      </c>
      <c r="BP43" s="4" t="s">
        <v>1402</v>
      </c>
      <c r="BQ43" s="4" t="s">
        <v>1402</v>
      </c>
      <c r="BR43" s="4" t="s">
        <v>1402</v>
      </c>
      <c r="BS43" s="4" t="s">
        <v>1402</v>
      </c>
      <c r="BT43" s="4" t="s">
        <v>1402</v>
      </c>
      <c r="BU43" s="4" t="s">
        <v>1402</v>
      </c>
      <c r="BV43" s="4" t="s">
        <v>1402</v>
      </c>
      <c r="BW43" s="4" t="s">
        <v>1402</v>
      </c>
      <c r="BX43" s="4" t="s">
        <v>1402</v>
      </c>
      <c r="BY43" s="10" t="s">
        <v>8</v>
      </c>
      <c r="BZ43" s="10" t="s">
        <v>1100</v>
      </c>
      <c r="CA43" t="s">
        <v>1115</v>
      </c>
    </row>
    <row r="44" spans="1:79" x14ac:dyDescent="0.3">
      <c r="A44" s="10" t="s">
        <v>215</v>
      </c>
      <c r="B44" t="s">
        <v>942</v>
      </c>
      <c r="C44" s="9">
        <v>26</v>
      </c>
      <c r="D44" t="s">
        <v>259</v>
      </c>
      <c r="E44" t="s">
        <v>972</v>
      </c>
      <c r="F44" t="s">
        <v>36</v>
      </c>
      <c r="G44" s="9" t="s">
        <v>249</v>
      </c>
      <c r="H44" t="s">
        <v>946</v>
      </c>
      <c r="I44" t="s">
        <v>946</v>
      </c>
      <c r="J44" t="s">
        <v>950</v>
      </c>
      <c r="K44" t="s">
        <v>955</v>
      </c>
      <c r="L44" t="s">
        <v>962</v>
      </c>
      <c r="M44" t="s">
        <v>265</v>
      </c>
      <c r="N44" t="s">
        <v>966</v>
      </c>
      <c r="O44" s="10" t="s">
        <v>308</v>
      </c>
      <c r="P44" t="s">
        <v>249</v>
      </c>
      <c r="Q44" t="s">
        <v>364</v>
      </c>
      <c r="R44" s="10" t="s">
        <v>11</v>
      </c>
      <c r="S44" t="s">
        <v>977</v>
      </c>
      <c r="T44" s="10" t="s">
        <v>488</v>
      </c>
      <c r="U44" s="10" t="s">
        <v>569</v>
      </c>
      <c r="V44" t="s">
        <v>977</v>
      </c>
      <c r="W44" s="10" t="s">
        <v>634</v>
      </c>
      <c r="X44" s="10" t="s">
        <v>36</v>
      </c>
      <c r="Y44" t="s">
        <v>249</v>
      </c>
      <c r="Z44" t="s">
        <v>249</v>
      </c>
      <c r="AA44" s="10" t="s">
        <v>989</v>
      </c>
      <c r="AB44" s="9">
        <v>4</v>
      </c>
      <c r="AC44" s="9">
        <v>4</v>
      </c>
      <c r="AD44" s="10" t="s">
        <v>1120</v>
      </c>
      <c r="AE44" t="s">
        <v>671</v>
      </c>
      <c r="AF44" t="s">
        <v>249</v>
      </c>
      <c r="AG44" t="s">
        <v>6</v>
      </c>
      <c r="AH44" t="s">
        <v>1078</v>
      </c>
      <c r="AI44" t="s">
        <v>30</v>
      </c>
      <c r="AJ44" t="s">
        <v>30</v>
      </c>
      <c r="AK44" t="s">
        <v>672</v>
      </c>
      <c r="AL44" s="9">
        <v>4</v>
      </c>
      <c r="AM44" t="s">
        <v>994</v>
      </c>
      <c r="AN44" s="10" t="s">
        <v>1040</v>
      </c>
      <c r="AO44" t="s">
        <v>249</v>
      </c>
      <c r="AP44" t="s">
        <v>1070</v>
      </c>
      <c r="AQ44" s="4" t="s">
        <v>1402</v>
      </c>
      <c r="AR44" t="s">
        <v>994</v>
      </c>
      <c r="AS44" s="10" t="s">
        <v>674</v>
      </c>
      <c r="AT44" s="10" t="s">
        <v>690</v>
      </c>
      <c r="AU44" t="s">
        <v>1073</v>
      </c>
      <c r="AV44" s="10" t="s">
        <v>6</v>
      </c>
      <c r="AW44" s="10" t="s">
        <v>840</v>
      </c>
      <c r="AX44" t="s">
        <v>36</v>
      </c>
      <c r="AY44" t="s">
        <v>30</v>
      </c>
      <c r="AZ44" t="s">
        <v>36</v>
      </c>
      <c r="BA44" s="4" t="s">
        <v>1402</v>
      </c>
      <c r="BB44" s="4" t="s">
        <v>1402</v>
      </c>
      <c r="BC44" s="4" t="s">
        <v>1402</v>
      </c>
      <c r="BD44" s="4" t="s">
        <v>1402</v>
      </c>
      <c r="BE44" s="4" t="s">
        <v>1402</v>
      </c>
      <c r="BF44" s="4" t="s">
        <v>1402</v>
      </c>
      <c r="BG44" s="4" t="s">
        <v>1402</v>
      </c>
      <c r="BH44" s="4" t="s">
        <v>1402</v>
      </c>
      <c r="BI44" s="4" t="s">
        <v>1402</v>
      </c>
      <c r="BJ44" s="4" t="s">
        <v>1402</v>
      </c>
      <c r="BK44" s="4" t="s">
        <v>1402</v>
      </c>
      <c r="BL44" s="4" t="s">
        <v>1402</v>
      </c>
      <c r="BM44" s="4" t="s">
        <v>1402</v>
      </c>
      <c r="BN44" s="4" t="s">
        <v>1402</v>
      </c>
      <c r="BO44" s="4" t="s">
        <v>1402</v>
      </c>
      <c r="BP44" s="4" t="s">
        <v>1402</v>
      </c>
      <c r="BQ44" s="4" t="s">
        <v>1402</v>
      </c>
      <c r="BR44" s="4" t="s">
        <v>1402</v>
      </c>
      <c r="BS44" s="4">
        <v>1</v>
      </c>
      <c r="BT44" s="4">
        <v>1</v>
      </c>
      <c r="BU44" s="4">
        <v>1</v>
      </c>
      <c r="BV44" s="4">
        <v>1</v>
      </c>
      <c r="BW44" s="4" t="s">
        <v>1402</v>
      </c>
      <c r="BX44" s="4" t="s">
        <v>1402</v>
      </c>
      <c r="BY44" s="15" t="s">
        <v>1103</v>
      </c>
      <c r="BZ44" s="10" t="s">
        <v>1100</v>
      </c>
      <c r="CA44" s="10" t="s">
        <v>841</v>
      </c>
    </row>
    <row r="45" spans="1:79" x14ac:dyDescent="0.3">
      <c r="A45" s="10" t="s">
        <v>190</v>
      </c>
      <c r="B45" t="s">
        <v>943</v>
      </c>
      <c r="C45" s="9">
        <v>60</v>
      </c>
      <c r="D45" t="s">
        <v>260</v>
      </c>
      <c r="E45" t="s">
        <v>971</v>
      </c>
      <c r="F45" t="s">
        <v>30</v>
      </c>
      <c r="G45" s="9">
        <v>2</v>
      </c>
      <c r="H45" t="s">
        <v>946</v>
      </c>
      <c r="I45" t="s">
        <v>946</v>
      </c>
      <c r="J45" t="s">
        <v>950</v>
      </c>
      <c r="K45" t="s">
        <v>961</v>
      </c>
      <c r="L45" t="s">
        <v>962</v>
      </c>
      <c r="M45" t="s">
        <v>265</v>
      </c>
      <c r="N45" t="s">
        <v>965</v>
      </c>
      <c r="O45" s="10" t="s">
        <v>287</v>
      </c>
      <c r="P45" s="10" t="s">
        <v>7</v>
      </c>
      <c r="Q45" t="s">
        <v>365</v>
      </c>
      <c r="R45" s="10" t="s">
        <v>399</v>
      </c>
      <c r="S45" t="s">
        <v>365</v>
      </c>
      <c r="T45" s="10" t="s">
        <v>466</v>
      </c>
      <c r="U45" s="10" t="s">
        <v>548</v>
      </c>
      <c r="V45" t="s">
        <v>596</v>
      </c>
      <c r="W45" s="10" t="s">
        <v>617</v>
      </c>
      <c r="X45" s="10" t="s">
        <v>36</v>
      </c>
      <c r="Y45" t="s">
        <v>249</v>
      </c>
      <c r="Z45" t="s">
        <v>249</v>
      </c>
      <c r="AA45" s="10" t="s">
        <v>987</v>
      </c>
      <c r="AB45" s="9">
        <v>5</v>
      </c>
      <c r="AC45" s="9">
        <v>5</v>
      </c>
      <c r="AD45" s="10" t="s">
        <v>780</v>
      </c>
      <c r="AE45" t="s">
        <v>671</v>
      </c>
      <c r="AF45" t="s">
        <v>249</v>
      </c>
      <c r="AG45" t="s">
        <v>30</v>
      </c>
      <c r="AH45" t="s">
        <v>1078</v>
      </c>
      <c r="AI45" t="s">
        <v>30</v>
      </c>
      <c r="AJ45" t="s">
        <v>30</v>
      </c>
      <c r="AK45" t="s">
        <v>672</v>
      </c>
      <c r="AL45" s="9">
        <v>1</v>
      </c>
      <c r="AM45" t="s">
        <v>365</v>
      </c>
      <c r="AN45" s="10" t="s">
        <v>997</v>
      </c>
      <c r="AO45" t="s">
        <v>249</v>
      </c>
      <c r="AP45" t="s">
        <v>1070</v>
      </c>
      <c r="AQ45" s="9">
        <v>3</v>
      </c>
      <c r="AR45" t="s">
        <v>994</v>
      </c>
      <c r="AS45" s="10" t="s">
        <v>997</v>
      </c>
      <c r="AT45" t="s">
        <v>249</v>
      </c>
      <c r="AU45" t="s">
        <v>1074</v>
      </c>
      <c r="AV45" s="10" t="s">
        <v>36</v>
      </c>
      <c r="AW45" s="10" t="s">
        <v>781</v>
      </c>
      <c r="AX45" t="s">
        <v>36</v>
      </c>
      <c r="AY45" t="s">
        <v>30</v>
      </c>
      <c r="AZ45" t="s">
        <v>36</v>
      </c>
      <c r="BA45" t="s">
        <v>1092</v>
      </c>
      <c r="BB45" s="9">
        <v>5</v>
      </c>
      <c r="BC45" s="9">
        <v>5</v>
      </c>
      <c r="BD45" s="9">
        <v>1</v>
      </c>
      <c r="BE45" s="9">
        <v>1</v>
      </c>
      <c r="BF45">
        <v>3</v>
      </c>
      <c r="BG45">
        <v>1</v>
      </c>
      <c r="BH45" s="9">
        <v>5</v>
      </c>
      <c r="BI45" s="9">
        <v>5</v>
      </c>
      <c r="BJ45" s="9">
        <v>5</v>
      </c>
      <c r="BK45" s="9">
        <v>5</v>
      </c>
      <c r="BL45" s="9">
        <v>1</v>
      </c>
      <c r="BM45" s="9">
        <v>1</v>
      </c>
      <c r="BN45" s="9">
        <v>5</v>
      </c>
      <c r="BO45" s="9">
        <v>1</v>
      </c>
      <c r="BP45" s="9">
        <v>5</v>
      </c>
      <c r="BQ45" s="9">
        <v>1</v>
      </c>
      <c r="BR45" s="9">
        <v>1</v>
      </c>
      <c r="BS45" s="9">
        <v>1</v>
      </c>
      <c r="BT45" s="9">
        <v>1</v>
      </c>
      <c r="BU45" s="9">
        <v>1</v>
      </c>
      <c r="BV45" s="9">
        <v>1</v>
      </c>
      <c r="BW45" s="9">
        <v>1</v>
      </c>
      <c r="BX45" s="9">
        <v>1</v>
      </c>
      <c r="BY45" s="10" t="s">
        <v>695</v>
      </c>
      <c r="BZ45" s="10" t="s">
        <v>1100</v>
      </c>
      <c r="CA45" t="s">
        <v>1115</v>
      </c>
    </row>
    <row r="46" spans="1:79" x14ac:dyDescent="0.3">
      <c r="A46" s="10" t="s">
        <v>191</v>
      </c>
      <c r="B46" t="s">
        <v>943</v>
      </c>
      <c r="C46" s="9">
        <v>30</v>
      </c>
      <c r="D46" t="s">
        <v>259</v>
      </c>
      <c r="E46" t="s">
        <v>971</v>
      </c>
      <c r="F46" t="s">
        <v>30</v>
      </c>
      <c r="G46" s="9">
        <v>1</v>
      </c>
      <c r="H46" t="s">
        <v>946</v>
      </c>
      <c r="I46" t="s">
        <v>946</v>
      </c>
      <c r="J46" t="s">
        <v>952</v>
      </c>
      <c r="K46" t="s">
        <v>955</v>
      </c>
      <c r="L46" t="s">
        <v>962</v>
      </c>
      <c r="M46" t="s">
        <v>265</v>
      </c>
      <c r="N46" t="s">
        <v>965</v>
      </c>
      <c r="O46" s="10" t="s">
        <v>296</v>
      </c>
      <c r="P46" s="10" t="s">
        <v>42</v>
      </c>
      <c r="Q46" t="s">
        <v>977</v>
      </c>
      <c r="R46" s="10" t="s">
        <v>400</v>
      </c>
      <c r="S46" t="s">
        <v>977</v>
      </c>
      <c r="T46" s="10" t="s">
        <v>467</v>
      </c>
      <c r="U46" s="10" t="s">
        <v>549</v>
      </c>
      <c r="V46" t="s">
        <v>977</v>
      </c>
      <c r="W46" s="10" t="s">
        <v>618</v>
      </c>
      <c r="X46" s="10" t="s">
        <v>36</v>
      </c>
      <c r="Y46" t="s">
        <v>249</v>
      </c>
      <c r="Z46">
        <v>0</v>
      </c>
      <c r="AA46" s="10" t="s">
        <v>987</v>
      </c>
      <c r="AB46" s="9">
        <v>5</v>
      </c>
      <c r="AC46" s="9">
        <v>5</v>
      </c>
      <c r="AD46" s="10" t="s">
        <v>782</v>
      </c>
      <c r="AE46" t="s">
        <v>671</v>
      </c>
      <c r="AF46" t="s">
        <v>249</v>
      </c>
      <c r="AG46" t="s">
        <v>6</v>
      </c>
      <c r="AH46" t="s">
        <v>1078</v>
      </c>
      <c r="AI46" t="s">
        <v>30</v>
      </c>
      <c r="AJ46" t="s">
        <v>30</v>
      </c>
      <c r="AK46" t="s">
        <v>672</v>
      </c>
      <c r="AL46" s="9">
        <v>3</v>
      </c>
      <c r="AM46" t="s">
        <v>364</v>
      </c>
      <c r="AN46" s="10" t="s">
        <v>997</v>
      </c>
      <c r="AO46" t="s">
        <v>249</v>
      </c>
      <c r="AP46" t="s">
        <v>1070</v>
      </c>
      <c r="AQ46" s="9">
        <v>3</v>
      </c>
      <c r="AR46" t="s">
        <v>994</v>
      </c>
      <c r="AS46" s="10" t="s">
        <v>997</v>
      </c>
      <c r="AT46" t="s">
        <v>249</v>
      </c>
      <c r="AU46" t="s">
        <v>1074</v>
      </c>
      <c r="AV46" s="10" t="s">
        <v>36</v>
      </c>
      <c r="AW46" s="10" t="s">
        <v>783</v>
      </c>
      <c r="AX46" t="s">
        <v>36</v>
      </c>
      <c r="AY46" t="s">
        <v>30</v>
      </c>
      <c r="AZ46" t="s">
        <v>36</v>
      </c>
      <c r="BA46" t="s">
        <v>1092</v>
      </c>
      <c r="BB46" s="9">
        <v>5</v>
      </c>
      <c r="BC46" s="9">
        <v>5</v>
      </c>
      <c r="BD46" s="9">
        <v>1</v>
      </c>
      <c r="BE46" s="9">
        <v>1</v>
      </c>
      <c r="BF46" s="4" t="s">
        <v>1402</v>
      </c>
      <c r="BG46" s="4" t="s">
        <v>1402</v>
      </c>
      <c r="BH46" s="9">
        <v>4</v>
      </c>
      <c r="BI46" s="9">
        <v>4</v>
      </c>
      <c r="BJ46" s="9">
        <v>5</v>
      </c>
      <c r="BK46" s="9">
        <v>5</v>
      </c>
      <c r="BL46" s="9">
        <v>1</v>
      </c>
      <c r="BM46" s="9">
        <v>1</v>
      </c>
      <c r="BN46" s="9">
        <v>5</v>
      </c>
      <c r="BO46" s="9">
        <v>3</v>
      </c>
      <c r="BP46" s="9">
        <v>5</v>
      </c>
      <c r="BQ46" s="9">
        <v>1</v>
      </c>
      <c r="BR46" s="9">
        <v>1</v>
      </c>
      <c r="BS46" s="9">
        <v>1</v>
      </c>
      <c r="BT46" s="9">
        <v>1</v>
      </c>
      <c r="BU46" s="9">
        <v>1</v>
      </c>
      <c r="BV46" s="9">
        <v>1</v>
      </c>
      <c r="BW46" s="9">
        <v>1</v>
      </c>
      <c r="BX46" s="9">
        <v>1</v>
      </c>
      <c r="BY46" s="10" t="s">
        <v>695</v>
      </c>
      <c r="BZ46" s="10" t="s">
        <v>784</v>
      </c>
      <c r="CA46" t="s">
        <v>1115</v>
      </c>
    </row>
    <row r="47" spans="1:79" x14ac:dyDescent="0.3">
      <c r="A47" s="10" t="s">
        <v>248</v>
      </c>
      <c r="B47" t="s">
        <v>943</v>
      </c>
      <c r="C47" s="9">
        <v>66</v>
      </c>
      <c r="D47" t="s">
        <v>258</v>
      </c>
      <c r="E47" t="s">
        <v>971</v>
      </c>
      <c r="F47" t="s">
        <v>30</v>
      </c>
      <c r="G47" s="9">
        <v>4</v>
      </c>
      <c r="H47" t="s">
        <v>946</v>
      </c>
      <c r="I47" t="s">
        <v>946</v>
      </c>
      <c r="J47" t="s">
        <v>951</v>
      </c>
      <c r="K47" t="s">
        <v>958</v>
      </c>
      <c r="L47" t="s">
        <v>962</v>
      </c>
      <c r="M47" t="s">
        <v>265</v>
      </c>
      <c r="N47" t="s">
        <v>965</v>
      </c>
      <c r="O47" s="10" t="s">
        <v>9</v>
      </c>
      <c r="P47" s="10" t="s">
        <v>7</v>
      </c>
      <c r="Q47" t="s">
        <v>977</v>
      </c>
      <c r="R47" s="10" t="s">
        <v>444</v>
      </c>
      <c r="S47" t="s">
        <v>977</v>
      </c>
      <c r="T47" s="10" t="s">
        <v>444</v>
      </c>
      <c r="U47" s="10" t="s">
        <v>588</v>
      </c>
      <c r="V47" t="s">
        <v>1402</v>
      </c>
      <c r="W47" s="10" t="s">
        <v>649</v>
      </c>
      <c r="X47" s="10" t="s">
        <v>36</v>
      </c>
      <c r="Y47">
        <v>0</v>
      </c>
      <c r="Z47">
        <v>0</v>
      </c>
      <c r="AA47" s="10" t="s">
        <v>668</v>
      </c>
      <c r="AB47" s="9">
        <v>5</v>
      </c>
      <c r="AC47" s="9">
        <v>5</v>
      </c>
      <c r="AD47" s="10" t="s">
        <v>583</v>
      </c>
      <c r="AE47" t="s">
        <v>671</v>
      </c>
      <c r="AF47" s="10" t="s">
        <v>6</v>
      </c>
      <c r="AG47" t="s">
        <v>6</v>
      </c>
      <c r="AH47" t="s">
        <v>1079</v>
      </c>
      <c r="AI47" t="s">
        <v>30</v>
      </c>
      <c r="AJ47" t="s">
        <v>30</v>
      </c>
      <c r="AK47" t="s">
        <v>672</v>
      </c>
      <c r="AL47" s="9">
        <v>1</v>
      </c>
      <c r="AM47" t="s">
        <v>994</v>
      </c>
      <c r="AN47" s="10" t="s">
        <v>1000</v>
      </c>
      <c r="AO47" s="10" t="s">
        <v>925</v>
      </c>
      <c r="AP47" t="s">
        <v>705</v>
      </c>
      <c r="AQ47" s="9">
        <v>3</v>
      </c>
      <c r="AR47" t="s">
        <v>994</v>
      </c>
      <c r="AS47" s="10" t="s">
        <v>997</v>
      </c>
      <c r="AT47" s="10" t="s">
        <v>36</v>
      </c>
      <c r="AU47" t="s">
        <v>1074</v>
      </c>
      <c r="AV47" s="10" t="s">
        <v>926</v>
      </c>
      <c r="AW47" s="10" t="s">
        <v>927</v>
      </c>
      <c r="AX47" t="s">
        <v>36</v>
      </c>
      <c r="AY47" t="s">
        <v>30</v>
      </c>
      <c r="AZ47" t="s">
        <v>36</v>
      </c>
      <c r="BA47" s="4" t="s">
        <v>1402</v>
      </c>
      <c r="BB47" s="4" t="s">
        <v>1402</v>
      </c>
      <c r="BC47" s="4" t="s">
        <v>1402</v>
      </c>
      <c r="BD47" s="4" t="s">
        <v>1402</v>
      </c>
      <c r="BE47" s="4" t="s">
        <v>1402</v>
      </c>
      <c r="BF47" s="4" t="s">
        <v>1402</v>
      </c>
      <c r="BG47" s="4" t="s">
        <v>1402</v>
      </c>
      <c r="BH47" s="4" t="s">
        <v>1402</v>
      </c>
      <c r="BI47" s="4" t="s">
        <v>1402</v>
      </c>
      <c r="BJ47" s="4" t="s">
        <v>1402</v>
      </c>
      <c r="BK47" s="4" t="s">
        <v>1402</v>
      </c>
      <c r="BL47" s="4" t="s">
        <v>1402</v>
      </c>
      <c r="BM47" s="4" t="s">
        <v>1402</v>
      </c>
      <c r="BN47" s="4" t="s">
        <v>1402</v>
      </c>
      <c r="BO47" s="4" t="s">
        <v>1402</v>
      </c>
      <c r="BP47" s="4" t="s">
        <v>1402</v>
      </c>
      <c r="BQ47" s="4" t="s">
        <v>1402</v>
      </c>
      <c r="BR47" s="4" t="s">
        <v>1402</v>
      </c>
      <c r="BS47" s="4" t="s">
        <v>1402</v>
      </c>
      <c r="BT47" s="4" t="s">
        <v>1402</v>
      </c>
      <c r="BU47" s="4" t="s">
        <v>1402</v>
      </c>
      <c r="BV47" s="4" t="s">
        <v>1402</v>
      </c>
      <c r="BW47" s="4" t="s">
        <v>1402</v>
      </c>
      <c r="BX47" s="4" t="s">
        <v>1402</v>
      </c>
      <c r="BY47" s="10" t="s">
        <v>1103</v>
      </c>
      <c r="BZ47" s="10" t="s">
        <v>1100</v>
      </c>
      <c r="CA47" t="s">
        <v>1115</v>
      </c>
    </row>
    <row r="48" spans="1:79" x14ac:dyDescent="0.3">
      <c r="A48" s="10" t="s">
        <v>254</v>
      </c>
      <c r="B48" t="s">
        <v>942</v>
      </c>
      <c r="C48" s="9">
        <v>59</v>
      </c>
      <c r="D48" t="s">
        <v>260</v>
      </c>
      <c r="E48" t="s">
        <v>335</v>
      </c>
      <c r="F48" t="s">
        <v>30</v>
      </c>
      <c r="G48" s="9">
        <v>5</v>
      </c>
      <c r="H48" t="s">
        <v>946</v>
      </c>
      <c r="I48" t="s">
        <v>946</v>
      </c>
      <c r="J48" t="s">
        <v>950</v>
      </c>
      <c r="K48" t="s">
        <v>958</v>
      </c>
      <c r="L48" t="s">
        <v>962</v>
      </c>
      <c r="M48" t="s">
        <v>265</v>
      </c>
      <c r="N48" t="s">
        <v>968</v>
      </c>
      <c r="O48" s="10" t="s">
        <v>325</v>
      </c>
      <c r="P48" t="s">
        <v>249</v>
      </c>
      <c r="Q48" t="s">
        <v>364</v>
      </c>
      <c r="R48" t="s">
        <v>249</v>
      </c>
      <c r="S48" t="s">
        <v>364</v>
      </c>
      <c r="T48" t="s">
        <v>249</v>
      </c>
      <c r="U48" s="10" t="s">
        <v>522</v>
      </c>
      <c r="V48" t="s">
        <v>596</v>
      </c>
      <c r="W48" t="s">
        <v>249</v>
      </c>
      <c r="X48" s="10" t="s">
        <v>36</v>
      </c>
      <c r="Y48" t="s">
        <v>249</v>
      </c>
      <c r="Z48" t="s">
        <v>249</v>
      </c>
      <c r="AA48" s="10" t="s">
        <v>992</v>
      </c>
      <c r="AB48" s="9">
        <v>5</v>
      </c>
      <c r="AC48" s="9">
        <v>5</v>
      </c>
      <c r="AD48" s="10" t="s">
        <v>522</v>
      </c>
      <c r="AE48" t="s">
        <v>671</v>
      </c>
      <c r="AF48" t="s">
        <v>249</v>
      </c>
      <c r="AG48" t="s">
        <v>6</v>
      </c>
      <c r="AH48" t="s">
        <v>1078</v>
      </c>
      <c r="AI48" t="s">
        <v>36</v>
      </c>
      <c r="AJ48" t="s">
        <v>36</v>
      </c>
      <c r="AK48" t="s">
        <v>680</v>
      </c>
      <c r="AL48" s="9">
        <v>2</v>
      </c>
      <c r="AM48" t="s">
        <v>994</v>
      </c>
      <c r="AN48" s="10" t="s">
        <v>1005</v>
      </c>
      <c r="AO48" t="s">
        <v>249</v>
      </c>
      <c r="AP48" t="s">
        <v>1070</v>
      </c>
      <c r="AQ48" s="9">
        <v>1</v>
      </c>
      <c r="AR48" t="s">
        <v>364</v>
      </c>
      <c r="AS48" s="10" t="s">
        <v>1001</v>
      </c>
      <c r="AT48" t="s">
        <v>249</v>
      </c>
      <c r="AU48" t="s">
        <v>1074</v>
      </c>
      <c r="AV48" s="10" t="s">
        <v>936</v>
      </c>
      <c r="AW48" s="10" t="s">
        <v>30</v>
      </c>
      <c r="AX48" t="s">
        <v>36</v>
      </c>
      <c r="AY48" t="s">
        <v>30</v>
      </c>
      <c r="AZ48" t="s">
        <v>30</v>
      </c>
      <c r="BA48" t="s">
        <v>1093</v>
      </c>
      <c r="BB48" s="9">
        <v>4</v>
      </c>
      <c r="BC48" s="9">
        <v>4</v>
      </c>
      <c r="BD48" s="9">
        <v>1</v>
      </c>
      <c r="BE48" s="9">
        <v>1</v>
      </c>
      <c r="BF48">
        <v>1</v>
      </c>
      <c r="BG48">
        <v>1</v>
      </c>
      <c r="BH48" s="9">
        <v>5</v>
      </c>
      <c r="BI48" s="9">
        <v>5</v>
      </c>
      <c r="BJ48" s="9">
        <v>5</v>
      </c>
      <c r="BK48" s="9">
        <v>5</v>
      </c>
      <c r="BL48" s="9">
        <v>1</v>
      </c>
      <c r="BM48" s="9">
        <v>1</v>
      </c>
      <c r="BN48" s="9">
        <v>5</v>
      </c>
      <c r="BO48" s="9">
        <v>1</v>
      </c>
      <c r="BP48" s="9">
        <v>5</v>
      </c>
      <c r="BQ48" s="9" t="s">
        <v>249</v>
      </c>
      <c r="BR48" s="9">
        <v>5</v>
      </c>
      <c r="BS48" s="9">
        <v>4</v>
      </c>
      <c r="BT48" s="9">
        <v>4</v>
      </c>
      <c r="BU48" s="9">
        <v>5</v>
      </c>
      <c r="BV48" s="9">
        <v>5</v>
      </c>
      <c r="BW48" s="9">
        <v>5</v>
      </c>
      <c r="BX48" s="9">
        <v>5</v>
      </c>
      <c r="BY48" s="10" t="s">
        <v>1112</v>
      </c>
      <c r="BZ48" s="10" t="s">
        <v>1100</v>
      </c>
      <c r="CA48" t="s">
        <v>1115</v>
      </c>
    </row>
    <row r="49" spans="1:79" x14ac:dyDescent="0.3">
      <c r="A49" s="10" t="s">
        <v>222</v>
      </c>
      <c r="B49" t="s">
        <v>943</v>
      </c>
      <c r="C49" s="9">
        <v>31</v>
      </c>
      <c r="D49" t="s">
        <v>259</v>
      </c>
      <c r="E49" t="s">
        <v>973</v>
      </c>
      <c r="F49" t="s">
        <v>30</v>
      </c>
      <c r="G49" s="9">
        <v>1</v>
      </c>
      <c r="H49" t="s">
        <v>948</v>
      </c>
      <c r="I49" t="s">
        <v>947</v>
      </c>
      <c r="J49" t="s">
        <v>950</v>
      </c>
      <c r="K49" t="s">
        <v>955</v>
      </c>
      <c r="L49" t="s">
        <v>962</v>
      </c>
      <c r="M49" t="s">
        <v>265</v>
      </c>
      <c r="N49" t="s">
        <v>965</v>
      </c>
      <c r="O49" s="10" t="s">
        <v>309</v>
      </c>
      <c r="P49" s="10" t="s">
        <v>350</v>
      </c>
      <c r="Q49" t="s">
        <v>976</v>
      </c>
      <c r="R49" s="10" t="s">
        <v>430</v>
      </c>
      <c r="S49" t="s">
        <v>977</v>
      </c>
      <c r="T49" s="10" t="s">
        <v>496</v>
      </c>
      <c r="U49" s="10" t="s">
        <v>572</v>
      </c>
      <c r="V49" t="s">
        <v>977</v>
      </c>
      <c r="W49" t="s">
        <v>249</v>
      </c>
      <c r="X49" s="10" t="s">
        <v>36</v>
      </c>
      <c r="Y49" t="s">
        <v>249</v>
      </c>
      <c r="Z49" t="s">
        <v>249</v>
      </c>
      <c r="AA49" s="10" t="s">
        <v>661</v>
      </c>
      <c r="AB49" s="9">
        <v>4</v>
      </c>
      <c r="AC49" s="9">
        <v>4</v>
      </c>
      <c r="AD49" s="10" t="s">
        <v>869</v>
      </c>
      <c r="AE49" t="s">
        <v>671</v>
      </c>
      <c r="AF49" t="s">
        <v>249</v>
      </c>
      <c r="AG49" t="s">
        <v>6</v>
      </c>
      <c r="AH49" t="s">
        <v>1078</v>
      </c>
      <c r="AI49" t="s">
        <v>30</v>
      </c>
      <c r="AJ49" t="s">
        <v>30</v>
      </c>
      <c r="AK49" t="s">
        <v>680</v>
      </c>
      <c r="AL49" s="9">
        <v>1</v>
      </c>
      <c r="AM49" t="s">
        <v>365</v>
      </c>
      <c r="AN49" s="10" t="s">
        <v>1005</v>
      </c>
      <c r="AO49" t="s">
        <v>249</v>
      </c>
      <c r="AP49" t="s">
        <v>1070</v>
      </c>
      <c r="AQ49" s="9">
        <v>2</v>
      </c>
      <c r="AR49" t="s">
        <v>994</v>
      </c>
      <c r="AS49" s="10" t="s">
        <v>1005</v>
      </c>
      <c r="AT49" t="s">
        <v>249</v>
      </c>
      <c r="AU49" t="s">
        <v>1074</v>
      </c>
      <c r="AV49" s="10" t="s">
        <v>870</v>
      </c>
      <c r="AW49" s="10" t="s">
        <v>871</v>
      </c>
      <c r="AX49" t="s">
        <v>36</v>
      </c>
      <c r="AY49" t="s">
        <v>30</v>
      </c>
      <c r="AZ49" t="s">
        <v>36</v>
      </c>
      <c r="BA49" t="s">
        <v>1092</v>
      </c>
      <c r="BB49" s="4" t="s">
        <v>1402</v>
      </c>
      <c r="BC49" s="4" t="s">
        <v>1402</v>
      </c>
      <c r="BD49" s="9">
        <v>1</v>
      </c>
      <c r="BE49" s="9">
        <v>1</v>
      </c>
      <c r="BF49" s="4" t="s">
        <v>1402</v>
      </c>
      <c r="BG49">
        <v>1</v>
      </c>
      <c r="BH49" s="9">
        <v>3</v>
      </c>
      <c r="BI49" s="9">
        <v>3</v>
      </c>
      <c r="BJ49" s="4" t="s">
        <v>1402</v>
      </c>
      <c r="BK49" s="4" t="s">
        <v>1402</v>
      </c>
      <c r="BL49" s="4" t="s">
        <v>1402</v>
      </c>
      <c r="BM49" s="4" t="s">
        <v>1402</v>
      </c>
      <c r="BN49" s="4" t="s">
        <v>1402</v>
      </c>
      <c r="BO49" s="4" t="s">
        <v>1402</v>
      </c>
      <c r="BP49" s="9">
        <v>1</v>
      </c>
      <c r="BQ49" s="4" t="s">
        <v>1402</v>
      </c>
      <c r="BR49" s="9">
        <v>1</v>
      </c>
      <c r="BS49" s="4" t="s">
        <v>1402</v>
      </c>
      <c r="BT49" s="4" t="s">
        <v>1402</v>
      </c>
      <c r="BU49" s="4" t="s">
        <v>1402</v>
      </c>
      <c r="BV49" s="4" t="s">
        <v>1402</v>
      </c>
      <c r="BW49" s="4" t="s">
        <v>1402</v>
      </c>
      <c r="BX49" s="4" t="s">
        <v>1402</v>
      </c>
      <c r="BY49" s="15" t="s">
        <v>1103</v>
      </c>
      <c r="BZ49" s="10" t="s">
        <v>1100</v>
      </c>
      <c r="CA49" t="s">
        <v>1115</v>
      </c>
    </row>
    <row r="50" spans="1:79" x14ac:dyDescent="0.3">
      <c r="A50" s="10" t="s">
        <v>243</v>
      </c>
      <c r="B50" t="s">
        <v>943</v>
      </c>
      <c r="C50" s="9">
        <v>43</v>
      </c>
      <c r="D50" t="s">
        <v>258</v>
      </c>
      <c r="E50" t="s">
        <v>971</v>
      </c>
      <c r="F50" t="s">
        <v>30</v>
      </c>
      <c r="G50" s="9">
        <v>1</v>
      </c>
      <c r="H50" t="s">
        <v>946</v>
      </c>
      <c r="I50" t="s">
        <v>946</v>
      </c>
      <c r="J50" t="s">
        <v>950</v>
      </c>
      <c r="K50" t="s">
        <v>958</v>
      </c>
      <c r="L50" t="s">
        <v>263</v>
      </c>
      <c r="M50" t="s">
        <v>265</v>
      </c>
      <c r="N50" t="s">
        <v>965</v>
      </c>
      <c r="O50" s="10" t="s">
        <v>320</v>
      </c>
      <c r="P50" s="10" t="s">
        <v>358</v>
      </c>
      <c r="Q50" t="s">
        <v>365</v>
      </c>
      <c r="R50" s="10" t="s">
        <v>439</v>
      </c>
      <c r="S50" t="s">
        <v>365</v>
      </c>
      <c r="T50" s="10" t="s">
        <v>506</v>
      </c>
      <c r="U50" s="10" t="s">
        <v>585</v>
      </c>
      <c r="V50" t="s">
        <v>596</v>
      </c>
      <c r="W50" s="10" t="s">
        <v>644</v>
      </c>
      <c r="X50" s="10" t="s">
        <v>36</v>
      </c>
      <c r="Y50">
        <v>0</v>
      </c>
      <c r="Z50">
        <v>0</v>
      </c>
      <c r="AA50" s="10" t="s">
        <v>36</v>
      </c>
      <c r="AB50" s="9">
        <v>5</v>
      </c>
      <c r="AC50" s="9">
        <v>5</v>
      </c>
      <c r="AD50" s="10" t="s">
        <v>583</v>
      </c>
      <c r="AE50" t="s">
        <v>671</v>
      </c>
      <c r="AF50" s="10" t="s">
        <v>294</v>
      </c>
      <c r="AG50" t="s">
        <v>6</v>
      </c>
      <c r="AH50" t="s">
        <v>1078</v>
      </c>
      <c r="AI50" t="s">
        <v>36</v>
      </c>
      <c r="AJ50" t="s">
        <v>36</v>
      </c>
      <c r="AK50" t="s">
        <v>672</v>
      </c>
      <c r="AL50" s="9">
        <v>3</v>
      </c>
      <c r="AM50" t="s">
        <v>994</v>
      </c>
      <c r="AN50" s="10" t="s">
        <v>1021</v>
      </c>
      <c r="AO50" s="10" t="s">
        <v>294</v>
      </c>
      <c r="AP50" t="s">
        <v>705</v>
      </c>
      <c r="AQ50" s="9">
        <v>1</v>
      </c>
      <c r="AR50" t="s">
        <v>994</v>
      </c>
      <c r="AS50" s="10" t="s">
        <v>1005</v>
      </c>
      <c r="AT50" s="10" t="s">
        <v>294</v>
      </c>
      <c r="AU50" t="s">
        <v>1074</v>
      </c>
      <c r="AV50" s="10" t="s">
        <v>914</v>
      </c>
      <c r="AW50" s="10" t="s">
        <v>915</v>
      </c>
      <c r="AX50" t="s">
        <v>36</v>
      </c>
      <c r="AY50" t="s">
        <v>30</v>
      </c>
      <c r="AZ50" t="s">
        <v>36</v>
      </c>
      <c r="BA50" s="4" t="s">
        <v>1402</v>
      </c>
      <c r="BB50" s="4" t="s">
        <v>1402</v>
      </c>
      <c r="BC50" s="4" t="s">
        <v>1402</v>
      </c>
      <c r="BD50" s="4" t="s">
        <v>1402</v>
      </c>
      <c r="BE50" s="4" t="s">
        <v>1402</v>
      </c>
      <c r="BF50" s="4" t="s">
        <v>1402</v>
      </c>
      <c r="BG50" s="4" t="s">
        <v>1402</v>
      </c>
      <c r="BH50" s="4" t="s">
        <v>1402</v>
      </c>
      <c r="BI50" s="4" t="s">
        <v>1402</v>
      </c>
      <c r="BJ50" s="4" t="s">
        <v>1402</v>
      </c>
      <c r="BK50" s="4" t="s">
        <v>1402</v>
      </c>
      <c r="BL50" s="4" t="s">
        <v>1402</v>
      </c>
      <c r="BM50" s="4" t="s">
        <v>1402</v>
      </c>
      <c r="BN50" s="4" t="s">
        <v>1402</v>
      </c>
      <c r="BO50" s="4" t="s">
        <v>1402</v>
      </c>
      <c r="BP50" s="4" t="s">
        <v>1402</v>
      </c>
      <c r="BQ50" s="4" t="s">
        <v>1402</v>
      </c>
      <c r="BR50" s="4" t="s">
        <v>1402</v>
      </c>
      <c r="BS50" s="4" t="s">
        <v>1402</v>
      </c>
      <c r="BT50" s="4" t="s">
        <v>1402</v>
      </c>
      <c r="BU50" s="4" t="s">
        <v>1402</v>
      </c>
      <c r="BV50" s="4" t="s">
        <v>1402</v>
      </c>
      <c r="BW50" s="4" t="s">
        <v>1402</v>
      </c>
      <c r="BX50" s="4" t="s">
        <v>1402</v>
      </c>
      <c r="BY50" s="4" t="s">
        <v>1402</v>
      </c>
      <c r="BZ50" s="4" t="s">
        <v>1402</v>
      </c>
      <c r="CA50" s="10" t="s">
        <v>916</v>
      </c>
    </row>
    <row r="51" spans="1:79" x14ac:dyDescent="0.3">
      <c r="A51" s="10" t="s">
        <v>139</v>
      </c>
      <c r="B51" t="s">
        <v>942</v>
      </c>
      <c r="C51" s="9">
        <v>48</v>
      </c>
      <c r="D51" t="s">
        <v>258</v>
      </c>
      <c r="E51" t="s">
        <v>970</v>
      </c>
      <c r="F51" t="s">
        <v>30</v>
      </c>
      <c r="G51" s="9">
        <v>2</v>
      </c>
      <c r="H51" t="s">
        <v>946</v>
      </c>
      <c r="I51" t="s">
        <v>946</v>
      </c>
      <c r="J51" t="s">
        <v>951</v>
      </c>
      <c r="K51" t="s">
        <v>955</v>
      </c>
      <c r="L51" t="s">
        <v>962</v>
      </c>
      <c r="M51" t="s">
        <v>265</v>
      </c>
      <c r="N51" t="s">
        <v>966</v>
      </c>
      <c r="O51" s="10" t="s">
        <v>13</v>
      </c>
      <c r="P51" s="10" t="s">
        <v>9</v>
      </c>
      <c r="Q51" t="s">
        <v>977</v>
      </c>
      <c r="R51" t="s">
        <v>249</v>
      </c>
      <c r="S51" t="s">
        <v>977</v>
      </c>
      <c r="T51" t="s">
        <v>249</v>
      </c>
      <c r="U51" s="10" t="s">
        <v>520</v>
      </c>
      <c r="V51" t="s">
        <v>977</v>
      </c>
      <c r="W51" t="s">
        <v>249</v>
      </c>
      <c r="X51" s="10" t="s">
        <v>36</v>
      </c>
      <c r="Y51" t="s">
        <v>249</v>
      </c>
      <c r="Z51" t="s">
        <v>249</v>
      </c>
      <c r="AA51" s="10" t="s">
        <v>17</v>
      </c>
      <c r="AB51" s="9">
        <v>3</v>
      </c>
      <c r="AC51" s="9">
        <v>5</v>
      </c>
      <c r="AD51" s="10" t="s">
        <v>522</v>
      </c>
      <c r="AE51" t="s">
        <v>671</v>
      </c>
      <c r="AF51" t="s">
        <v>249</v>
      </c>
      <c r="AG51" t="s">
        <v>6</v>
      </c>
      <c r="AH51" t="s">
        <v>1078</v>
      </c>
      <c r="AI51" t="s">
        <v>30</v>
      </c>
      <c r="AJ51" t="s">
        <v>36</v>
      </c>
      <c r="AK51" t="s">
        <v>680</v>
      </c>
      <c r="AL51" s="9">
        <v>3</v>
      </c>
      <c r="AM51" t="s">
        <v>364</v>
      </c>
      <c r="AN51" s="10" t="s">
        <v>1025</v>
      </c>
      <c r="AO51" t="s">
        <v>249</v>
      </c>
      <c r="AP51" t="s">
        <v>1068</v>
      </c>
      <c r="AQ51" s="9">
        <v>5</v>
      </c>
      <c r="AR51" t="s">
        <v>364</v>
      </c>
      <c r="AS51" s="10" t="s">
        <v>1026</v>
      </c>
      <c r="AT51" t="s">
        <v>249</v>
      </c>
      <c r="AU51" t="s">
        <v>1074</v>
      </c>
      <c r="AV51" s="10" t="s">
        <v>702</v>
      </c>
      <c r="AW51" s="10" t="s">
        <v>703</v>
      </c>
      <c r="AX51" t="s">
        <v>36</v>
      </c>
      <c r="AY51" t="s">
        <v>30</v>
      </c>
      <c r="AZ51" t="s">
        <v>30</v>
      </c>
      <c r="BA51" t="s">
        <v>1402</v>
      </c>
      <c r="BB51" s="9">
        <v>5</v>
      </c>
      <c r="BC51" s="9">
        <v>4</v>
      </c>
      <c r="BD51" s="9">
        <v>3</v>
      </c>
      <c r="BE51" s="9">
        <v>2</v>
      </c>
      <c r="BF51">
        <v>2</v>
      </c>
      <c r="BG51">
        <v>2</v>
      </c>
      <c r="BH51" s="9">
        <v>2</v>
      </c>
      <c r="BI51" s="9">
        <v>2</v>
      </c>
      <c r="BJ51" s="9">
        <v>2</v>
      </c>
      <c r="BK51" s="9">
        <v>2</v>
      </c>
      <c r="BL51" s="9">
        <v>1</v>
      </c>
      <c r="BM51" s="9">
        <v>1</v>
      </c>
      <c r="BN51" s="9">
        <v>2</v>
      </c>
      <c r="BO51" s="9">
        <v>2</v>
      </c>
      <c r="BP51" s="9">
        <v>2</v>
      </c>
      <c r="BQ51" s="9">
        <v>2</v>
      </c>
      <c r="BR51" s="9">
        <v>2</v>
      </c>
      <c r="BS51" s="9">
        <v>2</v>
      </c>
      <c r="BT51" s="9">
        <v>2</v>
      </c>
      <c r="BU51" s="9">
        <v>2</v>
      </c>
      <c r="BV51" s="9">
        <v>2</v>
      </c>
      <c r="BW51" s="9">
        <v>2</v>
      </c>
      <c r="BX51" s="9">
        <v>2</v>
      </c>
      <c r="BY51" s="10" t="s">
        <v>695</v>
      </c>
      <c r="BZ51" s="10" t="s">
        <v>1100</v>
      </c>
      <c r="CA51" t="s">
        <v>1115</v>
      </c>
    </row>
    <row r="52" spans="1:79" x14ac:dyDescent="0.3">
      <c r="A52" s="10" t="s">
        <v>1418</v>
      </c>
      <c r="B52" t="s">
        <v>942</v>
      </c>
      <c r="C52" s="9">
        <v>51</v>
      </c>
      <c r="D52" t="s">
        <v>259</v>
      </c>
      <c r="E52" t="s">
        <v>335</v>
      </c>
      <c r="F52" t="s">
        <v>30</v>
      </c>
      <c r="G52" s="9">
        <v>2</v>
      </c>
      <c r="H52" t="s">
        <v>946</v>
      </c>
      <c r="I52" t="s">
        <v>946</v>
      </c>
      <c r="J52" t="s">
        <v>951</v>
      </c>
      <c r="K52" t="s">
        <v>960</v>
      </c>
      <c r="L52" t="s">
        <v>962</v>
      </c>
      <c r="M52" t="s">
        <v>265</v>
      </c>
      <c r="N52" t="s">
        <v>965</v>
      </c>
      <c r="O52" s="10" t="s">
        <v>310</v>
      </c>
      <c r="P52" t="s">
        <v>249</v>
      </c>
      <c r="Q52" t="s">
        <v>977</v>
      </c>
      <c r="R52" t="s">
        <v>249</v>
      </c>
      <c r="S52" t="s">
        <v>364</v>
      </c>
      <c r="T52" s="10" t="s">
        <v>490</v>
      </c>
      <c r="U52" s="10" t="s">
        <v>571</v>
      </c>
      <c r="V52" t="s">
        <v>977</v>
      </c>
      <c r="W52" t="s">
        <v>249</v>
      </c>
      <c r="X52" s="10" t="s">
        <v>982</v>
      </c>
      <c r="Y52">
        <v>2</v>
      </c>
      <c r="Z52">
        <v>12</v>
      </c>
      <c r="AA52" s="10" t="s">
        <v>990</v>
      </c>
      <c r="AB52" s="9">
        <v>4</v>
      </c>
      <c r="AC52" s="9">
        <v>4</v>
      </c>
      <c r="AD52" s="10" t="s">
        <v>846</v>
      </c>
      <c r="AE52" t="s">
        <v>671</v>
      </c>
      <c r="AF52" t="s">
        <v>249</v>
      </c>
      <c r="AG52" t="s">
        <v>6</v>
      </c>
      <c r="AH52" t="s">
        <v>1078</v>
      </c>
      <c r="AI52" t="s">
        <v>30</v>
      </c>
      <c r="AJ52" t="s">
        <v>30</v>
      </c>
      <c r="AK52" t="s">
        <v>672</v>
      </c>
      <c r="AL52" s="9">
        <v>4</v>
      </c>
      <c r="AM52" t="s">
        <v>994</v>
      </c>
      <c r="AN52" s="10" t="s">
        <v>1013</v>
      </c>
      <c r="AO52" t="s">
        <v>249</v>
      </c>
      <c r="AP52" t="s">
        <v>673</v>
      </c>
      <c r="AQ52" s="9">
        <v>4</v>
      </c>
      <c r="AR52" t="s">
        <v>994</v>
      </c>
      <c r="AS52" s="10" t="s">
        <v>1056</v>
      </c>
      <c r="AT52" t="s">
        <v>249</v>
      </c>
      <c r="AU52" t="s">
        <v>1076</v>
      </c>
      <c r="AV52" s="10" t="s">
        <v>847</v>
      </c>
      <c r="AW52" s="10" t="s">
        <v>848</v>
      </c>
      <c r="AX52" t="s">
        <v>36</v>
      </c>
      <c r="AY52" t="s">
        <v>30</v>
      </c>
      <c r="AZ52" t="s">
        <v>36</v>
      </c>
      <c r="BA52" s="4" t="s">
        <v>1402</v>
      </c>
      <c r="BB52" s="4" t="s">
        <v>1402</v>
      </c>
      <c r="BC52" s="4" t="s">
        <v>1402</v>
      </c>
      <c r="BD52" s="4" t="s">
        <v>1402</v>
      </c>
      <c r="BE52" s="4" t="s">
        <v>1402</v>
      </c>
      <c r="BF52" s="4" t="s">
        <v>1402</v>
      </c>
      <c r="BG52" s="4" t="s">
        <v>1402</v>
      </c>
      <c r="BH52" s="9">
        <v>1</v>
      </c>
      <c r="BI52" s="9">
        <v>1</v>
      </c>
      <c r="BJ52" s="4" t="s">
        <v>1402</v>
      </c>
      <c r="BK52" s="4" t="s">
        <v>1402</v>
      </c>
      <c r="BL52" s="4" t="s">
        <v>1402</v>
      </c>
      <c r="BM52" s="4" t="s">
        <v>1402</v>
      </c>
      <c r="BN52" s="4" t="s">
        <v>1402</v>
      </c>
      <c r="BO52" s="4" t="s">
        <v>1402</v>
      </c>
      <c r="BP52" s="4" t="s">
        <v>1402</v>
      </c>
      <c r="BQ52" s="4" t="s">
        <v>1402</v>
      </c>
      <c r="BR52" s="4" t="s">
        <v>1402</v>
      </c>
      <c r="BS52" s="4" t="s">
        <v>1402</v>
      </c>
      <c r="BT52" s="4" t="s">
        <v>1402</v>
      </c>
      <c r="BU52" s="4" t="s">
        <v>1402</v>
      </c>
      <c r="BV52" s="4" t="s">
        <v>1402</v>
      </c>
      <c r="BW52" s="4" t="s">
        <v>1402</v>
      </c>
      <c r="BX52" s="4" t="s">
        <v>1402</v>
      </c>
      <c r="BY52" s="4" t="s">
        <v>1402</v>
      </c>
      <c r="BZ52" s="4" t="s">
        <v>1402</v>
      </c>
      <c r="CA52" s="10" t="s">
        <v>849</v>
      </c>
    </row>
    <row r="53" spans="1:79" x14ac:dyDescent="0.3">
      <c r="A53" s="10" t="s">
        <v>218</v>
      </c>
      <c r="B53" t="s">
        <v>942</v>
      </c>
      <c r="C53" s="9">
        <v>67</v>
      </c>
      <c r="D53" t="s">
        <v>259</v>
      </c>
      <c r="E53" t="s">
        <v>970</v>
      </c>
      <c r="F53" t="s">
        <v>30</v>
      </c>
      <c r="G53" s="9">
        <v>2</v>
      </c>
      <c r="H53" t="s">
        <v>946</v>
      </c>
      <c r="I53" t="s">
        <v>946</v>
      </c>
      <c r="J53" t="s">
        <v>950</v>
      </c>
      <c r="K53" t="s">
        <v>955</v>
      </c>
      <c r="L53" t="s">
        <v>263</v>
      </c>
      <c r="M53" t="s">
        <v>266</v>
      </c>
      <c r="N53" t="s">
        <v>965</v>
      </c>
      <c r="O53" s="10" t="s">
        <v>311</v>
      </c>
      <c r="P53" s="10" t="s">
        <v>12</v>
      </c>
      <c r="Q53" t="s">
        <v>364</v>
      </c>
      <c r="R53" s="10" t="s">
        <v>426</v>
      </c>
      <c r="S53" t="s">
        <v>365</v>
      </c>
      <c r="T53" s="10" t="s">
        <v>493</v>
      </c>
      <c r="U53" s="10" t="s">
        <v>574</v>
      </c>
      <c r="V53" t="s">
        <v>977</v>
      </c>
      <c r="W53" t="s">
        <v>249</v>
      </c>
      <c r="X53" s="10" t="s">
        <v>36</v>
      </c>
      <c r="Y53" t="s">
        <v>249</v>
      </c>
      <c r="Z53" t="s">
        <v>249</v>
      </c>
      <c r="AA53" s="10" t="s">
        <v>987</v>
      </c>
      <c r="AB53" s="9">
        <v>5</v>
      </c>
      <c r="AC53" s="9">
        <v>5</v>
      </c>
      <c r="AD53" s="10" t="s">
        <v>858</v>
      </c>
      <c r="AE53" t="s">
        <v>671</v>
      </c>
      <c r="AF53" t="s">
        <v>249</v>
      </c>
      <c r="AG53" t="s">
        <v>6</v>
      </c>
      <c r="AH53" t="s">
        <v>1078</v>
      </c>
      <c r="AI53" t="s">
        <v>30</v>
      </c>
      <c r="AJ53" t="s">
        <v>30</v>
      </c>
      <c r="AK53" t="s">
        <v>672</v>
      </c>
      <c r="AL53" s="9">
        <v>2</v>
      </c>
      <c r="AM53" t="s">
        <v>365</v>
      </c>
      <c r="AN53" s="10" t="s">
        <v>1041</v>
      </c>
      <c r="AO53" s="10" t="s">
        <v>859</v>
      </c>
      <c r="AP53" t="s">
        <v>705</v>
      </c>
      <c r="AQ53" s="9">
        <v>2</v>
      </c>
      <c r="AR53" t="s">
        <v>365</v>
      </c>
      <c r="AS53" s="10" t="s">
        <v>1056</v>
      </c>
      <c r="AT53" s="10" t="s">
        <v>860</v>
      </c>
      <c r="AU53" t="s">
        <v>1073</v>
      </c>
      <c r="AV53" s="10" t="s">
        <v>861</v>
      </c>
      <c r="AW53" s="10" t="s">
        <v>862</v>
      </c>
      <c r="AX53" t="s">
        <v>30</v>
      </c>
      <c r="AY53" t="s">
        <v>30</v>
      </c>
      <c r="AZ53" t="s">
        <v>30</v>
      </c>
      <c r="BA53" t="s">
        <v>1092</v>
      </c>
      <c r="BB53" s="9">
        <v>4</v>
      </c>
      <c r="BC53" s="9">
        <v>4</v>
      </c>
      <c r="BD53" s="9">
        <v>2</v>
      </c>
      <c r="BE53" s="9">
        <v>2</v>
      </c>
      <c r="BF53">
        <v>4</v>
      </c>
      <c r="BG53">
        <v>1</v>
      </c>
      <c r="BH53" s="9">
        <v>4</v>
      </c>
      <c r="BI53" s="9">
        <v>4</v>
      </c>
      <c r="BJ53" s="9">
        <v>4</v>
      </c>
      <c r="BK53" s="9">
        <v>1</v>
      </c>
      <c r="BL53" s="9">
        <v>1</v>
      </c>
      <c r="BM53" s="9">
        <v>1</v>
      </c>
      <c r="BN53" s="9">
        <v>3</v>
      </c>
      <c r="BO53" s="9">
        <v>1</v>
      </c>
      <c r="BP53" s="9">
        <v>1</v>
      </c>
      <c r="BQ53" s="9">
        <v>3</v>
      </c>
      <c r="BR53" s="9">
        <v>3</v>
      </c>
      <c r="BS53" s="9">
        <v>1</v>
      </c>
      <c r="BT53" s="9">
        <v>1</v>
      </c>
      <c r="BU53" s="9">
        <v>1</v>
      </c>
      <c r="BV53" s="9">
        <v>1</v>
      </c>
      <c r="BW53" s="9">
        <v>1</v>
      </c>
      <c r="BX53" s="9">
        <v>1</v>
      </c>
      <c r="BY53" s="10" t="s">
        <v>1107</v>
      </c>
      <c r="BZ53" s="10" t="s">
        <v>1100</v>
      </c>
      <c r="CA53" s="10" t="s">
        <v>863</v>
      </c>
    </row>
    <row r="54" spans="1:79" x14ac:dyDescent="0.3">
      <c r="A54" s="10" t="s">
        <v>163</v>
      </c>
      <c r="B54" t="s">
        <v>942</v>
      </c>
      <c r="C54" s="9">
        <v>57</v>
      </c>
      <c r="D54" t="s">
        <v>259</v>
      </c>
      <c r="E54" t="s">
        <v>335</v>
      </c>
      <c r="F54" t="s">
        <v>30</v>
      </c>
      <c r="G54" s="9">
        <v>1</v>
      </c>
      <c r="H54" t="s">
        <v>946</v>
      </c>
      <c r="I54" t="s">
        <v>946</v>
      </c>
      <c r="J54" t="s">
        <v>951</v>
      </c>
      <c r="K54" t="s">
        <v>1402</v>
      </c>
      <c r="L54" t="s">
        <v>962</v>
      </c>
      <c r="M54" t="s">
        <v>265</v>
      </c>
      <c r="N54" t="s">
        <v>965</v>
      </c>
      <c r="O54" s="10" t="s">
        <v>283</v>
      </c>
      <c r="P54" t="s">
        <v>249</v>
      </c>
      <c r="Q54" t="s">
        <v>364</v>
      </c>
      <c r="R54" s="10" t="s">
        <v>1029</v>
      </c>
      <c r="S54" t="s">
        <v>364</v>
      </c>
      <c r="T54" s="10" t="s">
        <v>452</v>
      </c>
      <c r="U54" s="10" t="s">
        <v>533</v>
      </c>
      <c r="V54" t="s">
        <v>1402</v>
      </c>
      <c r="W54" t="s">
        <v>249</v>
      </c>
      <c r="X54" s="10" t="s">
        <v>36</v>
      </c>
      <c r="Y54" t="s">
        <v>249</v>
      </c>
      <c r="Z54" t="s">
        <v>249</v>
      </c>
      <c r="AA54" t="s">
        <v>986</v>
      </c>
      <c r="AB54" s="9">
        <v>5</v>
      </c>
      <c r="AC54" s="9">
        <v>5</v>
      </c>
      <c r="AD54" t="s">
        <v>1402</v>
      </c>
      <c r="AE54" t="s">
        <v>671</v>
      </c>
      <c r="AF54" t="s">
        <v>249</v>
      </c>
      <c r="AG54" t="s">
        <v>6</v>
      </c>
      <c r="AH54" t="s">
        <v>1078</v>
      </c>
      <c r="AI54" t="s">
        <v>30</v>
      </c>
      <c r="AJ54" t="s">
        <v>30</v>
      </c>
      <c r="AK54" t="s">
        <v>6</v>
      </c>
      <c r="AL54" s="13" t="s">
        <v>1402</v>
      </c>
      <c r="AM54" t="s">
        <v>1402</v>
      </c>
      <c r="AN54" s="10" t="s">
        <v>1005</v>
      </c>
      <c r="AO54" t="s">
        <v>249</v>
      </c>
      <c r="AP54" t="s">
        <v>673</v>
      </c>
      <c r="AQ54" s="9">
        <v>1</v>
      </c>
      <c r="AR54" t="s">
        <v>994</v>
      </c>
      <c r="AS54" s="10" t="s">
        <v>997</v>
      </c>
      <c r="AT54" t="s">
        <v>249</v>
      </c>
      <c r="AU54" t="s">
        <v>1075</v>
      </c>
      <c r="AV54" s="10" t="s">
        <v>36</v>
      </c>
      <c r="AW54" t="s">
        <v>1402</v>
      </c>
      <c r="AX54" t="s">
        <v>36</v>
      </c>
      <c r="AY54" t="s">
        <v>30</v>
      </c>
      <c r="AZ54" t="s">
        <v>36</v>
      </c>
      <c r="BA54" t="s">
        <v>1402</v>
      </c>
      <c r="BB54" s="9">
        <v>5</v>
      </c>
      <c r="BC54" s="9">
        <v>5</v>
      </c>
      <c r="BD54" s="9">
        <v>1</v>
      </c>
      <c r="BE54" s="9">
        <v>1</v>
      </c>
      <c r="BF54">
        <v>1</v>
      </c>
      <c r="BG54">
        <v>1</v>
      </c>
      <c r="BH54" s="9">
        <v>5</v>
      </c>
      <c r="BI54" s="9">
        <v>5</v>
      </c>
      <c r="BJ54" s="9">
        <v>1</v>
      </c>
      <c r="BK54" s="9">
        <v>1</v>
      </c>
      <c r="BL54" s="9">
        <v>1</v>
      </c>
      <c r="BM54" s="9">
        <v>1</v>
      </c>
      <c r="BN54" s="9">
        <v>3</v>
      </c>
      <c r="BO54" s="9">
        <v>3</v>
      </c>
      <c r="BP54" s="9">
        <v>1</v>
      </c>
      <c r="BQ54" s="9">
        <v>1</v>
      </c>
      <c r="BR54" s="9">
        <v>1</v>
      </c>
      <c r="BS54" s="9">
        <v>1</v>
      </c>
      <c r="BT54" s="9">
        <v>1</v>
      </c>
      <c r="BU54" s="9">
        <v>1</v>
      </c>
      <c r="BV54" s="9">
        <v>1</v>
      </c>
      <c r="BW54" s="9">
        <v>1</v>
      </c>
      <c r="BX54" s="9">
        <v>1</v>
      </c>
      <c r="BY54" s="10" t="s">
        <v>695</v>
      </c>
      <c r="BZ54" s="4" t="s">
        <v>1402</v>
      </c>
      <c r="CA54" t="s">
        <v>1115</v>
      </c>
    </row>
    <row r="55" spans="1:79" x14ac:dyDescent="0.3">
      <c r="A55" s="10" t="s">
        <v>168</v>
      </c>
      <c r="B55" t="s">
        <v>942</v>
      </c>
      <c r="C55" s="9">
        <v>71</v>
      </c>
      <c r="D55" t="s">
        <v>259</v>
      </c>
      <c r="E55" t="s">
        <v>970</v>
      </c>
      <c r="F55" t="s">
        <v>30</v>
      </c>
      <c r="G55" s="9">
        <v>2</v>
      </c>
      <c r="H55" t="s">
        <v>946</v>
      </c>
      <c r="I55" t="s">
        <v>946</v>
      </c>
      <c r="J55" t="s">
        <v>951</v>
      </c>
      <c r="K55" t="s">
        <v>958</v>
      </c>
      <c r="L55" t="s">
        <v>962</v>
      </c>
      <c r="M55" t="s">
        <v>265</v>
      </c>
      <c r="N55" t="s">
        <v>966</v>
      </c>
      <c r="O55" s="10" t="s">
        <v>7</v>
      </c>
      <c r="P55" s="10" t="s">
        <v>40</v>
      </c>
      <c r="Q55" t="s">
        <v>364</v>
      </c>
      <c r="R55" s="10" t="s">
        <v>385</v>
      </c>
      <c r="S55" t="s">
        <v>364</v>
      </c>
      <c r="T55" s="10" t="s">
        <v>454</v>
      </c>
      <c r="U55" s="10" t="s">
        <v>530</v>
      </c>
      <c r="V55" t="s">
        <v>1385</v>
      </c>
      <c r="W55" s="10" t="s">
        <v>605</v>
      </c>
      <c r="X55" s="10" t="s">
        <v>36</v>
      </c>
      <c r="Y55" t="s">
        <v>249</v>
      </c>
      <c r="Z55" t="s">
        <v>249</v>
      </c>
      <c r="AA55" s="10" t="s">
        <v>36</v>
      </c>
      <c r="AB55" s="9">
        <v>5</v>
      </c>
      <c r="AC55" s="9">
        <v>5</v>
      </c>
      <c r="AD55" s="10" t="s">
        <v>1120</v>
      </c>
      <c r="AE55" t="s">
        <v>671</v>
      </c>
      <c r="AF55" t="s">
        <v>249</v>
      </c>
      <c r="AG55" t="s">
        <v>30</v>
      </c>
      <c r="AH55" t="s">
        <v>1078</v>
      </c>
      <c r="AI55" t="s">
        <v>30</v>
      </c>
      <c r="AJ55" t="s">
        <v>30</v>
      </c>
      <c r="AK55" t="s">
        <v>6</v>
      </c>
      <c r="AL55" s="13" t="s">
        <v>1402</v>
      </c>
      <c r="AM55" t="s">
        <v>1402</v>
      </c>
      <c r="AN55" s="10" t="s">
        <v>997</v>
      </c>
      <c r="AO55" t="s">
        <v>249</v>
      </c>
      <c r="AP55" t="s">
        <v>1069</v>
      </c>
      <c r="AQ55" s="9">
        <v>5</v>
      </c>
      <c r="AR55" t="s">
        <v>364</v>
      </c>
      <c r="AS55" s="10" t="s">
        <v>1002</v>
      </c>
      <c r="AT55" t="s">
        <v>249</v>
      </c>
      <c r="AU55" t="s">
        <v>1073</v>
      </c>
      <c r="AV55" s="10" t="s">
        <v>724</v>
      </c>
      <c r="AW55" s="10" t="s">
        <v>725</v>
      </c>
      <c r="AX55" t="s">
        <v>36</v>
      </c>
      <c r="AY55" t="s">
        <v>30</v>
      </c>
      <c r="AZ55" t="s">
        <v>36</v>
      </c>
      <c r="BA55" t="s">
        <v>1093</v>
      </c>
      <c r="BB55" s="9">
        <v>5</v>
      </c>
      <c r="BC55" s="9">
        <v>5</v>
      </c>
      <c r="BD55" s="9">
        <v>5</v>
      </c>
      <c r="BE55" s="9">
        <v>5</v>
      </c>
      <c r="BF55">
        <v>3</v>
      </c>
      <c r="BG55">
        <v>3</v>
      </c>
      <c r="BH55" s="9">
        <v>5</v>
      </c>
      <c r="BI55" s="9">
        <v>5</v>
      </c>
      <c r="BJ55" s="9">
        <v>3</v>
      </c>
      <c r="BK55" s="9">
        <v>3</v>
      </c>
      <c r="BL55" s="9">
        <v>3</v>
      </c>
      <c r="BM55" s="9">
        <v>3</v>
      </c>
      <c r="BN55" s="9">
        <v>3</v>
      </c>
      <c r="BO55" s="9">
        <v>3</v>
      </c>
      <c r="BP55" s="9">
        <v>5</v>
      </c>
      <c r="BQ55" s="9">
        <v>3</v>
      </c>
      <c r="BR55" s="9">
        <v>3</v>
      </c>
      <c r="BS55" s="9">
        <v>3</v>
      </c>
      <c r="BT55" s="9">
        <v>3</v>
      </c>
      <c r="BU55" s="9">
        <v>5</v>
      </c>
      <c r="BV55" s="9">
        <v>5</v>
      </c>
      <c r="BW55" s="9">
        <v>3</v>
      </c>
      <c r="BX55" s="9">
        <v>3</v>
      </c>
      <c r="BY55" s="10" t="s">
        <v>1104</v>
      </c>
      <c r="BZ55" s="10" t="s">
        <v>726</v>
      </c>
      <c r="CA55" t="s">
        <v>1115</v>
      </c>
    </row>
    <row r="56" spans="1:79" x14ac:dyDescent="0.3">
      <c r="A56" s="10" t="s">
        <v>256</v>
      </c>
      <c r="B56" t="s">
        <v>942</v>
      </c>
      <c r="C56" s="9">
        <v>50</v>
      </c>
      <c r="D56" t="s">
        <v>259</v>
      </c>
      <c r="E56" t="s">
        <v>970</v>
      </c>
      <c r="F56" t="s">
        <v>30</v>
      </c>
      <c r="G56" s="9">
        <v>3</v>
      </c>
      <c r="H56" t="s">
        <v>946</v>
      </c>
      <c r="I56" t="s">
        <v>946</v>
      </c>
      <c r="J56" t="s">
        <v>950</v>
      </c>
      <c r="K56" t="s">
        <v>955</v>
      </c>
      <c r="L56" t="s">
        <v>962</v>
      </c>
      <c r="M56" t="s">
        <v>265</v>
      </c>
      <c r="N56" t="s">
        <v>965</v>
      </c>
      <c r="O56" s="10" t="s">
        <v>327</v>
      </c>
      <c r="P56" s="10" t="s">
        <v>14</v>
      </c>
      <c r="Q56" t="s">
        <v>977</v>
      </c>
      <c r="R56" t="s">
        <v>249</v>
      </c>
      <c r="S56" t="s">
        <v>364</v>
      </c>
      <c r="T56" t="s">
        <v>249</v>
      </c>
      <c r="U56" s="10" t="s">
        <v>593</v>
      </c>
      <c r="V56" t="s">
        <v>596</v>
      </c>
      <c r="W56" t="s">
        <v>249</v>
      </c>
      <c r="X56" s="10" t="s">
        <v>17</v>
      </c>
      <c r="Y56">
        <v>5</v>
      </c>
      <c r="Z56">
        <v>2</v>
      </c>
      <c r="AA56" s="10" t="s">
        <v>991</v>
      </c>
      <c r="AB56" s="9">
        <v>5</v>
      </c>
      <c r="AC56" s="9">
        <v>5</v>
      </c>
      <c r="AD56" s="10" t="s">
        <v>522</v>
      </c>
      <c r="AE56" t="s">
        <v>671</v>
      </c>
      <c r="AF56" t="s">
        <v>249</v>
      </c>
      <c r="AG56" t="s">
        <v>6</v>
      </c>
      <c r="AH56" t="s">
        <v>1078</v>
      </c>
      <c r="AI56" t="s">
        <v>30</v>
      </c>
      <c r="AJ56" t="s">
        <v>30</v>
      </c>
      <c r="AK56" t="s">
        <v>680</v>
      </c>
      <c r="AL56" s="9">
        <v>5</v>
      </c>
      <c r="AM56" t="s">
        <v>365</v>
      </c>
      <c r="AN56" s="10" t="s">
        <v>1021</v>
      </c>
      <c r="AO56" t="s">
        <v>249</v>
      </c>
      <c r="AP56" t="s">
        <v>673</v>
      </c>
      <c r="AQ56" s="9">
        <v>3</v>
      </c>
      <c r="AR56" t="s">
        <v>364</v>
      </c>
      <c r="AS56" s="10" t="s">
        <v>674</v>
      </c>
      <c r="AT56" s="10" t="s">
        <v>38</v>
      </c>
      <c r="AU56" t="s">
        <v>1073</v>
      </c>
      <c r="AV56" s="10" t="s">
        <v>939</v>
      </c>
      <c r="AW56" t="s">
        <v>1402</v>
      </c>
      <c r="AX56" t="s">
        <v>36</v>
      </c>
      <c r="AY56" t="s">
        <v>30</v>
      </c>
      <c r="AZ56" t="s">
        <v>30</v>
      </c>
      <c r="BA56" t="s">
        <v>1402</v>
      </c>
      <c r="BB56" s="9">
        <v>5</v>
      </c>
      <c r="BC56" s="9">
        <v>5</v>
      </c>
      <c r="BD56" s="9">
        <v>1</v>
      </c>
      <c r="BE56" s="9">
        <v>1</v>
      </c>
      <c r="BF56">
        <v>1</v>
      </c>
      <c r="BG56">
        <v>1</v>
      </c>
      <c r="BH56" s="9">
        <v>2</v>
      </c>
      <c r="BI56" s="9">
        <v>1</v>
      </c>
      <c r="BJ56" s="9">
        <v>1</v>
      </c>
      <c r="BK56" s="9">
        <v>1</v>
      </c>
      <c r="BL56" s="9">
        <v>1</v>
      </c>
      <c r="BM56" s="9">
        <v>1</v>
      </c>
      <c r="BN56" s="9">
        <v>1</v>
      </c>
      <c r="BO56" s="9">
        <v>1</v>
      </c>
      <c r="BP56" s="9">
        <v>1</v>
      </c>
      <c r="BQ56" s="9">
        <v>5</v>
      </c>
      <c r="BR56" s="9">
        <v>5</v>
      </c>
      <c r="BS56" s="9">
        <v>1</v>
      </c>
      <c r="BT56" s="9">
        <v>1</v>
      </c>
      <c r="BU56" s="9">
        <v>1</v>
      </c>
      <c r="BV56" s="9">
        <v>1</v>
      </c>
      <c r="BW56" s="9">
        <v>1</v>
      </c>
      <c r="BX56" s="9">
        <v>1</v>
      </c>
      <c r="BY56" s="10" t="s">
        <v>695</v>
      </c>
      <c r="BZ56" s="10" t="s">
        <v>1100</v>
      </c>
      <c r="CA56" t="s">
        <v>1115</v>
      </c>
    </row>
    <row r="57" spans="1:79" x14ac:dyDescent="0.3">
      <c r="A57" s="10" t="s">
        <v>246</v>
      </c>
      <c r="B57" t="s">
        <v>942</v>
      </c>
      <c r="C57" s="9">
        <v>70</v>
      </c>
      <c r="D57" t="s">
        <v>259</v>
      </c>
      <c r="E57" t="s">
        <v>972</v>
      </c>
      <c r="F57" t="s">
        <v>30</v>
      </c>
      <c r="G57" s="9">
        <v>5</v>
      </c>
      <c r="H57" t="s">
        <v>946</v>
      </c>
      <c r="I57" t="s">
        <v>946</v>
      </c>
      <c r="J57" t="s">
        <v>951</v>
      </c>
      <c r="K57" t="s">
        <v>955</v>
      </c>
      <c r="L57" t="s">
        <v>962</v>
      </c>
      <c r="M57" t="s">
        <v>265</v>
      </c>
      <c r="N57" t="s">
        <v>968</v>
      </c>
      <c r="O57" s="10" t="s">
        <v>322</v>
      </c>
      <c r="P57" s="10" t="s">
        <v>361</v>
      </c>
      <c r="Q57" t="s">
        <v>364</v>
      </c>
      <c r="R57" s="10" t="s">
        <v>442</v>
      </c>
      <c r="S57" t="s">
        <v>977</v>
      </c>
      <c r="T57" s="10" t="s">
        <v>509</v>
      </c>
      <c r="U57" s="10" t="s">
        <v>508</v>
      </c>
      <c r="V57" t="s">
        <v>1385</v>
      </c>
      <c r="W57" s="10" t="s">
        <v>647</v>
      </c>
      <c r="X57" s="10" t="s">
        <v>36</v>
      </c>
      <c r="Y57">
        <v>0</v>
      </c>
      <c r="Z57">
        <v>0</v>
      </c>
      <c r="AA57" s="10" t="s">
        <v>36</v>
      </c>
      <c r="AB57" s="9">
        <v>5</v>
      </c>
      <c r="AC57" s="9">
        <v>5</v>
      </c>
      <c r="AD57" s="10" t="s">
        <v>583</v>
      </c>
      <c r="AE57" t="s">
        <v>249</v>
      </c>
      <c r="AF57" s="10" t="s">
        <v>294</v>
      </c>
      <c r="AG57" t="s">
        <v>6</v>
      </c>
      <c r="AH57" t="s">
        <v>1078</v>
      </c>
      <c r="AI57" t="s">
        <v>30</v>
      </c>
      <c r="AJ57" t="s">
        <v>30</v>
      </c>
      <c r="AK57" t="s">
        <v>672</v>
      </c>
      <c r="AL57" s="9">
        <v>5</v>
      </c>
      <c r="AM57" t="s">
        <v>364</v>
      </c>
      <c r="AN57" s="10" t="s">
        <v>997</v>
      </c>
      <c r="AO57" s="10" t="s">
        <v>36</v>
      </c>
      <c r="AP57" t="s">
        <v>1069</v>
      </c>
      <c r="AQ57" s="9">
        <v>5</v>
      </c>
      <c r="AR57" t="s">
        <v>364</v>
      </c>
      <c r="AS57" s="10" t="s">
        <v>1065</v>
      </c>
      <c r="AT57" s="10" t="s">
        <v>36</v>
      </c>
      <c r="AU57" t="s">
        <v>1074</v>
      </c>
      <c r="AV57" s="10" t="s">
        <v>921</v>
      </c>
      <c r="AW57" s="10" t="s">
        <v>922</v>
      </c>
      <c r="AX57" t="s">
        <v>30</v>
      </c>
      <c r="AY57" t="s">
        <v>30</v>
      </c>
      <c r="AZ57" t="s">
        <v>30</v>
      </c>
      <c r="BA57" t="s">
        <v>1093</v>
      </c>
      <c r="BB57" s="9">
        <v>5</v>
      </c>
      <c r="BC57" s="9">
        <v>5</v>
      </c>
      <c r="BD57" s="9">
        <v>5</v>
      </c>
      <c r="BE57" s="9">
        <v>1</v>
      </c>
      <c r="BF57">
        <v>4</v>
      </c>
      <c r="BG57">
        <v>4</v>
      </c>
      <c r="BH57" s="9">
        <v>5</v>
      </c>
      <c r="BI57" s="9">
        <v>5</v>
      </c>
      <c r="BJ57" s="9">
        <v>5</v>
      </c>
      <c r="BK57" s="9">
        <v>5</v>
      </c>
      <c r="BL57" s="9">
        <v>5</v>
      </c>
      <c r="BM57" s="9">
        <v>5</v>
      </c>
      <c r="BN57" s="9">
        <v>5</v>
      </c>
      <c r="BO57" s="9">
        <v>5</v>
      </c>
      <c r="BP57" s="9">
        <v>5</v>
      </c>
      <c r="BQ57" s="9">
        <v>5</v>
      </c>
      <c r="BR57" s="9">
        <v>5</v>
      </c>
      <c r="BS57" s="9">
        <v>5</v>
      </c>
      <c r="BT57" s="9">
        <v>5</v>
      </c>
      <c r="BU57" s="9">
        <v>4</v>
      </c>
      <c r="BV57" s="9">
        <v>4</v>
      </c>
      <c r="BW57" s="9">
        <v>5</v>
      </c>
      <c r="BX57" s="9">
        <v>5</v>
      </c>
      <c r="BY57" s="10" t="s">
        <v>695</v>
      </c>
      <c r="BZ57" s="10" t="s">
        <v>1100</v>
      </c>
      <c r="CA57" t="s">
        <v>1115</v>
      </c>
    </row>
    <row r="58" spans="1:79" x14ac:dyDescent="0.3">
      <c r="A58" s="10" t="s">
        <v>219</v>
      </c>
      <c r="B58" t="s">
        <v>943</v>
      </c>
      <c r="C58" s="9">
        <v>57</v>
      </c>
      <c r="D58" t="s">
        <v>259</v>
      </c>
      <c r="E58" t="s">
        <v>974</v>
      </c>
      <c r="F58" t="s">
        <v>30</v>
      </c>
      <c r="G58" s="9">
        <v>6</v>
      </c>
      <c r="H58" t="s">
        <v>946</v>
      </c>
      <c r="I58" t="s">
        <v>946</v>
      </c>
      <c r="J58" t="s">
        <v>950</v>
      </c>
      <c r="K58" t="s">
        <v>957</v>
      </c>
      <c r="L58" t="s">
        <v>962</v>
      </c>
      <c r="M58" t="s">
        <v>265</v>
      </c>
      <c r="N58" t="s">
        <v>968</v>
      </c>
      <c r="O58" s="10" t="s">
        <v>312</v>
      </c>
      <c r="P58" t="s">
        <v>249</v>
      </c>
      <c r="Q58" t="s">
        <v>978</v>
      </c>
      <c r="R58" s="10" t="s">
        <v>427</v>
      </c>
      <c r="S58" t="s">
        <v>365</v>
      </c>
      <c r="T58" s="10" t="s">
        <v>494</v>
      </c>
      <c r="U58" s="10" t="s">
        <v>575</v>
      </c>
      <c r="V58" t="s">
        <v>595</v>
      </c>
      <c r="W58" s="10" t="s">
        <v>636</v>
      </c>
      <c r="X58" s="10" t="s">
        <v>36</v>
      </c>
      <c r="Y58" t="s">
        <v>249</v>
      </c>
      <c r="Z58" t="s">
        <v>249</v>
      </c>
      <c r="AA58" s="10" t="s">
        <v>36</v>
      </c>
      <c r="AB58" s="4" t="s">
        <v>1402</v>
      </c>
      <c r="AC58" s="4" t="s">
        <v>1402</v>
      </c>
      <c r="AD58" s="10" t="s">
        <v>854</v>
      </c>
      <c r="AE58" t="s">
        <v>671</v>
      </c>
      <c r="AF58" t="s">
        <v>249</v>
      </c>
      <c r="AG58" t="s">
        <v>6</v>
      </c>
      <c r="AH58" t="s">
        <v>1078</v>
      </c>
      <c r="AI58" t="s">
        <v>30</v>
      </c>
      <c r="AJ58" t="s">
        <v>30</v>
      </c>
      <c r="AK58" t="s">
        <v>672</v>
      </c>
      <c r="AL58" s="9">
        <v>1</v>
      </c>
      <c r="AM58" t="s">
        <v>365</v>
      </c>
      <c r="AN58" s="10" t="s">
        <v>1017</v>
      </c>
      <c r="AO58" t="s">
        <v>249</v>
      </c>
      <c r="AP58" t="s">
        <v>1070</v>
      </c>
      <c r="AQ58" s="9">
        <v>3</v>
      </c>
      <c r="AR58" t="s">
        <v>994</v>
      </c>
      <c r="AS58" s="10" t="s">
        <v>1018</v>
      </c>
      <c r="AT58" t="s">
        <v>249</v>
      </c>
      <c r="AU58" t="s">
        <v>674</v>
      </c>
      <c r="AV58" s="10" t="s">
        <v>864</v>
      </c>
      <c r="AW58" s="10" t="s">
        <v>865</v>
      </c>
      <c r="AX58" t="s">
        <v>30</v>
      </c>
      <c r="AY58" t="s">
        <v>30</v>
      </c>
      <c r="AZ58" t="s">
        <v>30</v>
      </c>
      <c r="BA58" t="s">
        <v>1093</v>
      </c>
      <c r="BB58" s="9">
        <v>5</v>
      </c>
      <c r="BC58" s="9">
        <v>5</v>
      </c>
      <c r="BD58" s="9">
        <v>4</v>
      </c>
      <c r="BE58" s="9">
        <v>4</v>
      </c>
      <c r="BF58">
        <v>1</v>
      </c>
      <c r="BG58">
        <v>1</v>
      </c>
      <c r="BH58" s="9">
        <v>4</v>
      </c>
      <c r="BI58" s="9">
        <v>4</v>
      </c>
      <c r="BJ58" s="9">
        <v>4</v>
      </c>
      <c r="BK58" s="9">
        <v>1</v>
      </c>
      <c r="BL58" s="9">
        <v>4</v>
      </c>
      <c r="BM58" s="9">
        <v>4</v>
      </c>
      <c r="BN58" s="9">
        <v>1</v>
      </c>
      <c r="BO58" s="9">
        <v>1</v>
      </c>
      <c r="BP58" s="9">
        <v>1</v>
      </c>
      <c r="BQ58" s="9">
        <v>2</v>
      </c>
      <c r="BR58" s="9">
        <v>2</v>
      </c>
      <c r="BS58" s="4" t="s">
        <v>1402</v>
      </c>
      <c r="BT58" s="4" t="s">
        <v>1402</v>
      </c>
      <c r="BU58" s="4" t="s">
        <v>1402</v>
      </c>
      <c r="BV58" s="4" t="s">
        <v>1402</v>
      </c>
      <c r="BW58" s="9">
        <v>4</v>
      </c>
      <c r="BX58" s="9">
        <v>2</v>
      </c>
      <c r="BY58" s="10" t="s">
        <v>695</v>
      </c>
      <c r="BZ58" s="10" t="s">
        <v>29</v>
      </c>
      <c r="CA58" t="s">
        <v>1115</v>
      </c>
    </row>
    <row r="59" spans="1:79" x14ac:dyDescent="0.3">
      <c r="A59" s="10" t="s">
        <v>167</v>
      </c>
      <c r="B59" t="s">
        <v>942</v>
      </c>
      <c r="C59" s="9">
        <v>60</v>
      </c>
      <c r="D59" t="s">
        <v>259</v>
      </c>
      <c r="E59" t="s">
        <v>970</v>
      </c>
      <c r="F59" t="s">
        <v>30</v>
      </c>
      <c r="G59" s="9">
        <v>2</v>
      </c>
      <c r="H59" t="s">
        <v>946</v>
      </c>
      <c r="I59" t="s">
        <v>946</v>
      </c>
      <c r="J59" t="s">
        <v>951</v>
      </c>
      <c r="K59" t="s">
        <v>957</v>
      </c>
      <c r="L59" t="s">
        <v>962</v>
      </c>
      <c r="M59" t="s">
        <v>265</v>
      </c>
      <c r="N59" t="s">
        <v>965</v>
      </c>
      <c r="O59" s="10" t="s">
        <v>7</v>
      </c>
      <c r="P59" s="10" t="s">
        <v>7</v>
      </c>
      <c r="Q59" t="s">
        <v>364</v>
      </c>
      <c r="R59" s="10" t="s">
        <v>384</v>
      </c>
      <c r="S59" t="s">
        <v>364</v>
      </c>
      <c r="T59" t="s">
        <v>249</v>
      </c>
      <c r="U59" s="10" t="s">
        <v>534</v>
      </c>
      <c r="V59" t="s">
        <v>1402</v>
      </c>
      <c r="W59" t="s">
        <v>249</v>
      </c>
      <c r="X59" s="10" t="s">
        <v>36</v>
      </c>
      <c r="Y59" t="s">
        <v>249</v>
      </c>
      <c r="Z59" t="s">
        <v>249</v>
      </c>
      <c r="AA59" t="s">
        <v>986</v>
      </c>
      <c r="AB59" s="9">
        <v>5</v>
      </c>
      <c r="AC59" s="9">
        <v>5</v>
      </c>
      <c r="AD59" s="10" t="s">
        <v>29</v>
      </c>
      <c r="AE59" t="s">
        <v>671</v>
      </c>
      <c r="AF59" t="s">
        <v>249</v>
      </c>
      <c r="AG59" t="s">
        <v>6</v>
      </c>
      <c r="AH59" t="s">
        <v>1078</v>
      </c>
      <c r="AI59" t="s">
        <v>30</v>
      </c>
      <c r="AJ59" t="s">
        <v>30</v>
      </c>
      <c r="AK59" t="s">
        <v>6</v>
      </c>
      <c r="AL59" s="9">
        <v>1</v>
      </c>
      <c r="AM59" t="s">
        <v>364</v>
      </c>
      <c r="AN59" s="10" t="s">
        <v>997</v>
      </c>
      <c r="AO59" t="s">
        <v>249</v>
      </c>
      <c r="AP59" t="s">
        <v>673</v>
      </c>
      <c r="AQ59" s="9">
        <v>3</v>
      </c>
      <c r="AR59" t="s">
        <v>994</v>
      </c>
      <c r="AS59" s="10" t="s">
        <v>1005</v>
      </c>
      <c r="AT59" t="s">
        <v>249</v>
      </c>
      <c r="AU59" t="s">
        <v>1075</v>
      </c>
      <c r="AV59" s="10" t="s">
        <v>36</v>
      </c>
      <c r="AW59" s="10" t="s">
        <v>574</v>
      </c>
      <c r="AX59" t="s">
        <v>36</v>
      </c>
      <c r="AY59" t="s">
        <v>30</v>
      </c>
      <c r="AZ59" t="s">
        <v>36</v>
      </c>
      <c r="BA59" t="s">
        <v>1096</v>
      </c>
      <c r="BB59" s="9">
        <v>5</v>
      </c>
      <c r="BC59" s="9">
        <v>5</v>
      </c>
      <c r="BD59" s="9">
        <v>5</v>
      </c>
      <c r="BE59" s="9">
        <v>5</v>
      </c>
      <c r="BF59">
        <v>5</v>
      </c>
      <c r="BG59">
        <v>5</v>
      </c>
      <c r="BH59" s="9">
        <v>5</v>
      </c>
      <c r="BI59" s="9">
        <v>5</v>
      </c>
      <c r="BJ59" s="9">
        <v>5</v>
      </c>
      <c r="BK59" s="9">
        <v>5</v>
      </c>
      <c r="BL59" s="4" t="s">
        <v>1402</v>
      </c>
      <c r="BM59" s="4" t="s">
        <v>1402</v>
      </c>
      <c r="BN59" s="4" t="s">
        <v>1402</v>
      </c>
      <c r="BO59" s="4" t="s">
        <v>1402</v>
      </c>
      <c r="BP59" s="9">
        <v>4</v>
      </c>
      <c r="BQ59" s="9">
        <v>4</v>
      </c>
      <c r="BR59" s="9">
        <v>4</v>
      </c>
      <c r="BS59" s="9">
        <v>2</v>
      </c>
      <c r="BT59" s="9">
        <v>2</v>
      </c>
      <c r="BU59" s="9">
        <v>2</v>
      </c>
      <c r="BV59" s="9">
        <v>2</v>
      </c>
      <c r="BW59" s="9">
        <v>2</v>
      </c>
      <c r="BX59" s="9">
        <v>2</v>
      </c>
      <c r="BY59" s="4" t="s">
        <v>1402</v>
      </c>
      <c r="BZ59" s="4" t="s">
        <v>1402</v>
      </c>
      <c r="CA59" t="s">
        <v>1115</v>
      </c>
    </row>
    <row r="60" spans="1:79" x14ac:dyDescent="0.3">
      <c r="A60" s="10" t="s">
        <v>230</v>
      </c>
      <c r="B60" t="s">
        <v>943</v>
      </c>
      <c r="C60" s="9">
        <v>28</v>
      </c>
      <c r="D60" t="s">
        <v>259</v>
      </c>
      <c r="E60" t="s">
        <v>971</v>
      </c>
      <c r="F60" t="s">
        <v>30</v>
      </c>
      <c r="G60" s="9">
        <v>1</v>
      </c>
      <c r="H60" t="s">
        <v>946</v>
      </c>
      <c r="I60" t="s">
        <v>948</v>
      </c>
      <c r="J60" t="s">
        <v>950</v>
      </c>
      <c r="K60" t="s">
        <v>958</v>
      </c>
      <c r="L60" t="s">
        <v>962</v>
      </c>
      <c r="M60" t="s">
        <v>265</v>
      </c>
      <c r="N60" t="s">
        <v>965</v>
      </c>
      <c r="O60" s="10" t="s">
        <v>280</v>
      </c>
      <c r="P60" s="10" t="s">
        <v>354</v>
      </c>
      <c r="Q60" t="s">
        <v>977</v>
      </c>
      <c r="R60" t="s">
        <v>249</v>
      </c>
      <c r="S60" t="s">
        <v>977</v>
      </c>
      <c r="T60" t="s">
        <v>249</v>
      </c>
      <c r="U60" s="10" t="s">
        <v>294</v>
      </c>
      <c r="V60" t="s">
        <v>1402</v>
      </c>
      <c r="W60" t="s">
        <v>249</v>
      </c>
      <c r="X60" s="10" t="s">
        <v>36</v>
      </c>
      <c r="Y60" t="s">
        <v>249</v>
      </c>
      <c r="Z60" t="s">
        <v>249</v>
      </c>
      <c r="AA60" s="10" t="s">
        <v>36</v>
      </c>
      <c r="AB60" s="9">
        <v>4</v>
      </c>
      <c r="AC60" s="9">
        <v>4</v>
      </c>
      <c r="AD60" s="10" t="s">
        <v>889</v>
      </c>
      <c r="AE60" t="s">
        <v>671</v>
      </c>
      <c r="AF60" t="s">
        <v>249</v>
      </c>
      <c r="AG60" t="s">
        <v>6</v>
      </c>
      <c r="AH60" t="s">
        <v>1078</v>
      </c>
      <c r="AI60" t="s">
        <v>36</v>
      </c>
      <c r="AJ60" t="s">
        <v>36</v>
      </c>
      <c r="AK60" t="s">
        <v>672</v>
      </c>
      <c r="AL60" s="9">
        <v>3</v>
      </c>
      <c r="AM60" t="s">
        <v>994</v>
      </c>
      <c r="AN60" s="10" t="s">
        <v>996</v>
      </c>
      <c r="AO60" t="s">
        <v>249</v>
      </c>
      <c r="AP60" t="s">
        <v>673</v>
      </c>
      <c r="AQ60" s="9">
        <v>4</v>
      </c>
      <c r="AR60" t="s">
        <v>994</v>
      </c>
      <c r="AS60" s="10" t="s">
        <v>996</v>
      </c>
      <c r="AT60" t="s">
        <v>249</v>
      </c>
      <c r="AU60" t="s">
        <v>1074</v>
      </c>
      <c r="AV60" s="10" t="s">
        <v>1088</v>
      </c>
      <c r="AW60" s="10" t="s">
        <v>753</v>
      </c>
      <c r="AX60" t="s">
        <v>36</v>
      </c>
      <c r="AY60" t="s">
        <v>30</v>
      </c>
      <c r="AZ60" t="s">
        <v>1402</v>
      </c>
      <c r="BA60" t="s">
        <v>1094</v>
      </c>
      <c r="BB60" s="9">
        <v>4</v>
      </c>
      <c r="BC60" s="9">
        <v>4</v>
      </c>
      <c r="BD60" s="9">
        <v>2</v>
      </c>
      <c r="BE60" s="9">
        <v>2</v>
      </c>
      <c r="BF60" s="4" t="s">
        <v>1402</v>
      </c>
      <c r="BG60" s="4" t="s">
        <v>1402</v>
      </c>
      <c r="BH60" s="9">
        <v>5</v>
      </c>
      <c r="BI60" s="9">
        <v>5</v>
      </c>
      <c r="BJ60" s="9">
        <v>5</v>
      </c>
      <c r="BK60" s="9">
        <v>5</v>
      </c>
      <c r="BL60" s="9">
        <v>1</v>
      </c>
      <c r="BM60" s="9">
        <v>1</v>
      </c>
      <c r="BN60" s="9">
        <v>1</v>
      </c>
      <c r="BO60" s="9">
        <v>1</v>
      </c>
      <c r="BP60" s="4" t="s">
        <v>1402</v>
      </c>
      <c r="BQ60" s="4" t="s">
        <v>1402</v>
      </c>
      <c r="BR60" s="4" t="s">
        <v>1402</v>
      </c>
      <c r="BS60" s="4" t="s">
        <v>1402</v>
      </c>
      <c r="BT60" s="4" t="s">
        <v>1402</v>
      </c>
      <c r="BU60" s="9">
        <v>1</v>
      </c>
      <c r="BV60" s="9">
        <v>1</v>
      </c>
      <c r="BW60" s="9">
        <v>1</v>
      </c>
      <c r="BX60" s="9">
        <v>1</v>
      </c>
      <c r="BY60" s="10" t="s">
        <v>695</v>
      </c>
      <c r="BZ60" s="10" t="s">
        <v>1102</v>
      </c>
      <c r="CA60" t="s">
        <v>1115</v>
      </c>
    </row>
    <row r="61" spans="1:79" x14ac:dyDescent="0.3">
      <c r="A61" s="10" t="s">
        <v>220</v>
      </c>
      <c r="B61" t="s">
        <v>942</v>
      </c>
      <c r="C61" s="9">
        <v>60</v>
      </c>
      <c r="D61" t="s">
        <v>260</v>
      </c>
      <c r="E61" t="s">
        <v>972</v>
      </c>
      <c r="F61" t="s">
        <v>30</v>
      </c>
      <c r="G61" s="9">
        <v>2</v>
      </c>
      <c r="H61" t="s">
        <v>946</v>
      </c>
      <c r="I61" t="s">
        <v>31</v>
      </c>
      <c r="J61" t="s">
        <v>951</v>
      </c>
      <c r="K61" t="s">
        <v>957</v>
      </c>
      <c r="L61" t="s">
        <v>263</v>
      </c>
      <c r="M61" t="s">
        <v>265</v>
      </c>
      <c r="N61" t="s">
        <v>965</v>
      </c>
      <c r="O61" s="10" t="s">
        <v>7</v>
      </c>
      <c r="P61" s="10" t="s">
        <v>280</v>
      </c>
      <c r="Q61" t="s">
        <v>977</v>
      </c>
      <c r="R61" s="10" t="s">
        <v>428</v>
      </c>
      <c r="S61" t="s">
        <v>977</v>
      </c>
      <c r="T61" t="s">
        <v>249</v>
      </c>
      <c r="U61" s="10" t="s">
        <v>576</v>
      </c>
      <c r="V61" t="s">
        <v>977</v>
      </c>
      <c r="W61" s="10" t="s">
        <v>637</v>
      </c>
      <c r="X61" s="10" t="s">
        <v>36</v>
      </c>
      <c r="Y61" t="s">
        <v>249</v>
      </c>
      <c r="Z61" t="s">
        <v>249</v>
      </c>
      <c r="AA61" s="10" t="s">
        <v>36</v>
      </c>
      <c r="AB61" s="9">
        <v>5</v>
      </c>
      <c r="AC61" s="9">
        <v>5</v>
      </c>
      <c r="AD61" s="10" t="s">
        <v>748</v>
      </c>
      <c r="AE61" t="s">
        <v>671</v>
      </c>
      <c r="AF61" t="s">
        <v>249</v>
      </c>
      <c r="AG61" t="s">
        <v>6</v>
      </c>
      <c r="AH61" t="s">
        <v>1078</v>
      </c>
      <c r="AI61" t="s">
        <v>30</v>
      </c>
      <c r="AJ61" t="s">
        <v>30</v>
      </c>
      <c r="AK61" t="s">
        <v>672</v>
      </c>
      <c r="AL61" s="9">
        <v>3</v>
      </c>
      <c r="AM61" t="s">
        <v>365</v>
      </c>
      <c r="AN61" s="10" t="s">
        <v>1042</v>
      </c>
      <c r="AO61" s="10" t="s">
        <v>866</v>
      </c>
      <c r="AP61" t="s">
        <v>673</v>
      </c>
      <c r="AQ61" s="9">
        <v>2</v>
      </c>
      <c r="AR61" t="s">
        <v>994</v>
      </c>
      <c r="AS61" s="10" t="s">
        <v>1059</v>
      </c>
      <c r="AT61" t="s">
        <v>249</v>
      </c>
      <c r="AU61" t="s">
        <v>1074</v>
      </c>
      <c r="AV61" s="10" t="s">
        <v>867</v>
      </c>
      <c r="AW61" s="10" t="s">
        <v>868</v>
      </c>
      <c r="AX61" t="s">
        <v>36</v>
      </c>
      <c r="AY61" t="s">
        <v>30</v>
      </c>
      <c r="AZ61" t="s">
        <v>36</v>
      </c>
      <c r="BA61" t="s">
        <v>1402</v>
      </c>
      <c r="BB61" s="9">
        <v>4</v>
      </c>
      <c r="BC61" s="4" t="s">
        <v>1402</v>
      </c>
      <c r="BD61" s="4" t="s">
        <v>1402</v>
      </c>
      <c r="BE61" s="4" t="s">
        <v>1402</v>
      </c>
      <c r="BF61" s="4" t="s">
        <v>1402</v>
      </c>
      <c r="BG61" s="4" t="s">
        <v>1402</v>
      </c>
      <c r="BH61" s="4" t="s">
        <v>1402</v>
      </c>
      <c r="BI61" s="4" t="s">
        <v>1402</v>
      </c>
      <c r="BJ61" s="4" t="s">
        <v>1402</v>
      </c>
      <c r="BK61" s="4" t="s">
        <v>1402</v>
      </c>
      <c r="BL61" s="4" t="s">
        <v>1402</v>
      </c>
      <c r="BM61" s="4" t="s">
        <v>1402</v>
      </c>
      <c r="BN61" s="4" t="s">
        <v>1402</v>
      </c>
      <c r="BO61" s="4" t="s">
        <v>1402</v>
      </c>
      <c r="BP61" s="9">
        <v>1</v>
      </c>
      <c r="BQ61" s="9">
        <v>3</v>
      </c>
      <c r="BR61" s="9">
        <v>1</v>
      </c>
      <c r="BS61" s="4" t="s">
        <v>1402</v>
      </c>
      <c r="BT61" s="4" t="s">
        <v>1402</v>
      </c>
      <c r="BU61" s="4" t="s">
        <v>1402</v>
      </c>
      <c r="BV61" s="4" t="s">
        <v>1402</v>
      </c>
      <c r="BW61" s="4" t="s">
        <v>1402</v>
      </c>
      <c r="BX61" s="4" t="s">
        <v>1402</v>
      </c>
      <c r="BY61" s="4" t="s">
        <v>1402</v>
      </c>
      <c r="BZ61" s="4" t="s">
        <v>1402</v>
      </c>
      <c r="CA61" t="s">
        <v>1115</v>
      </c>
    </row>
    <row r="62" spans="1:79" x14ac:dyDescent="0.3">
      <c r="A62" s="10" t="s">
        <v>194</v>
      </c>
      <c r="B62" t="s">
        <v>942</v>
      </c>
      <c r="C62" s="9">
        <v>20</v>
      </c>
      <c r="D62" t="s">
        <v>258</v>
      </c>
      <c r="E62" t="s">
        <v>972</v>
      </c>
      <c r="F62" t="s">
        <v>36</v>
      </c>
      <c r="G62" s="9" t="s">
        <v>249</v>
      </c>
      <c r="H62" t="s">
        <v>946</v>
      </c>
      <c r="I62" t="s">
        <v>946</v>
      </c>
      <c r="J62" t="s">
        <v>950</v>
      </c>
      <c r="K62" t="s">
        <v>958</v>
      </c>
      <c r="L62" t="s">
        <v>264</v>
      </c>
      <c r="M62" t="s">
        <v>265</v>
      </c>
      <c r="N62" t="s">
        <v>965</v>
      </c>
      <c r="O62" s="10" t="s">
        <v>28</v>
      </c>
      <c r="P62" t="s">
        <v>249</v>
      </c>
      <c r="Q62" t="s">
        <v>976</v>
      </c>
      <c r="R62" s="10" t="s">
        <v>402</v>
      </c>
      <c r="S62" t="s">
        <v>977</v>
      </c>
      <c r="T62" s="10" t="s">
        <v>401</v>
      </c>
      <c r="U62" s="10" t="s">
        <v>1</v>
      </c>
      <c r="V62" t="s">
        <v>1402</v>
      </c>
      <c r="W62" t="s">
        <v>249</v>
      </c>
      <c r="X62" s="10" t="s">
        <v>36</v>
      </c>
      <c r="Y62" t="s">
        <v>249</v>
      </c>
      <c r="Z62" t="s">
        <v>249</v>
      </c>
      <c r="AA62" s="10" t="s">
        <v>36</v>
      </c>
      <c r="AB62" s="9">
        <v>4</v>
      </c>
      <c r="AC62" s="9">
        <v>4</v>
      </c>
      <c r="AD62" s="10" t="s">
        <v>789</v>
      </c>
      <c r="AE62" t="s">
        <v>671</v>
      </c>
      <c r="AF62" t="s">
        <v>249</v>
      </c>
      <c r="AG62" t="s">
        <v>6</v>
      </c>
      <c r="AH62" t="s">
        <v>1078</v>
      </c>
      <c r="AI62" t="s">
        <v>30</v>
      </c>
      <c r="AJ62" t="s">
        <v>30</v>
      </c>
      <c r="AK62" t="s">
        <v>672</v>
      </c>
      <c r="AL62" s="9">
        <v>1</v>
      </c>
      <c r="AM62" t="s">
        <v>994</v>
      </c>
      <c r="AN62" s="10" t="s">
        <v>1020</v>
      </c>
      <c r="AO62" t="s">
        <v>249</v>
      </c>
      <c r="AP62" t="s">
        <v>1070</v>
      </c>
      <c r="AQ62" s="9">
        <v>3</v>
      </c>
      <c r="AR62" t="s">
        <v>994</v>
      </c>
      <c r="AS62" s="10" t="s">
        <v>998</v>
      </c>
      <c r="AT62" t="s">
        <v>249</v>
      </c>
      <c r="AU62" t="s">
        <v>1074</v>
      </c>
      <c r="AV62" s="10" t="s">
        <v>36</v>
      </c>
      <c r="AW62" s="10" t="s">
        <v>790</v>
      </c>
      <c r="AX62" t="s">
        <v>36</v>
      </c>
      <c r="AY62" t="s">
        <v>30</v>
      </c>
      <c r="AZ62" t="s">
        <v>36</v>
      </c>
      <c r="BA62" t="s">
        <v>1402</v>
      </c>
      <c r="BB62" s="9">
        <v>5</v>
      </c>
      <c r="BC62" s="9">
        <v>5</v>
      </c>
      <c r="BD62" s="9">
        <v>1</v>
      </c>
      <c r="BE62" s="9">
        <v>1</v>
      </c>
      <c r="BF62">
        <v>5</v>
      </c>
      <c r="BG62">
        <v>1</v>
      </c>
      <c r="BH62" s="9">
        <v>5</v>
      </c>
      <c r="BI62" s="9">
        <v>1</v>
      </c>
      <c r="BJ62" s="9">
        <v>3</v>
      </c>
      <c r="BK62" s="9">
        <v>3</v>
      </c>
      <c r="BL62" s="9">
        <v>1</v>
      </c>
      <c r="BM62" s="9">
        <v>1</v>
      </c>
      <c r="BN62" s="9">
        <v>5</v>
      </c>
      <c r="BO62" s="9">
        <v>1</v>
      </c>
      <c r="BP62" s="9">
        <v>1</v>
      </c>
      <c r="BQ62" s="9">
        <v>3</v>
      </c>
      <c r="BR62" s="9">
        <v>3</v>
      </c>
      <c r="BS62" s="9">
        <v>1</v>
      </c>
      <c r="BT62" s="9">
        <v>1</v>
      </c>
      <c r="BU62" s="9">
        <v>1</v>
      </c>
      <c r="BV62" s="9">
        <v>1</v>
      </c>
      <c r="BW62" s="9">
        <v>3</v>
      </c>
      <c r="BX62" s="9">
        <v>3</v>
      </c>
      <c r="BY62" s="10" t="s">
        <v>791</v>
      </c>
      <c r="BZ62" s="10" t="s">
        <v>1100</v>
      </c>
      <c r="CA62" t="s">
        <v>1115</v>
      </c>
    </row>
    <row r="63" spans="1:79" x14ac:dyDescent="0.3">
      <c r="A63" s="10" t="s">
        <v>148</v>
      </c>
      <c r="B63" t="s">
        <v>943</v>
      </c>
      <c r="C63" s="9">
        <v>46</v>
      </c>
      <c r="D63" t="s">
        <v>258</v>
      </c>
      <c r="E63" t="s">
        <v>974</v>
      </c>
      <c r="F63" t="s">
        <v>36</v>
      </c>
      <c r="G63" s="9">
        <v>0</v>
      </c>
      <c r="H63" t="s">
        <v>946</v>
      </c>
      <c r="I63" t="s">
        <v>946</v>
      </c>
      <c r="J63" t="s">
        <v>950</v>
      </c>
      <c r="K63" t="s">
        <v>959</v>
      </c>
      <c r="L63" t="s">
        <v>962</v>
      </c>
      <c r="M63" t="s">
        <v>265</v>
      </c>
      <c r="N63" t="s">
        <v>965</v>
      </c>
      <c r="O63" s="10" t="s">
        <v>277</v>
      </c>
      <c r="P63" t="s">
        <v>249</v>
      </c>
      <c r="Q63" t="s">
        <v>364</v>
      </c>
      <c r="R63" t="s">
        <v>249</v>
      </c>
      <c r="S63" t="s">
        <v>977</v>
      </c>
      <c r="T63" t="s">
        <v>249</v>
      </c>
      <c r="U63" s="10" t="s">
        <v>527</v>
      </c>
      <c r="V63" t="s">
        <v>596</v>
      </c>
      <c r="W63" s="10" t="s">
        <v>49</v>
      </c>
      <c r="X63" s="10" t="s">
        <v>36</v>
      </c>
      <c r="Y63" t="s">
        <v>249</v>
      </c>
      <c r="Z63" t="s">
        <v>249</v>
      </c>
      <c r="AA63" t="s">
        <v>986</v>
      </c>
      <c r="AB63" s="9">
        <v>5</v>
      </c>
      <c r="AC63" s="9">
        <v>5</v>
      </c>
      <c r="AD63" s="10" t="s">
        <v>583</v>
      </c>
      <c r="AE63" t="s">
        <v>671</v>
      </c>
      <c r="AF63" t="s">
        <v>249</v>
      </c>
      <c r="AG63" t="s">
        <v>6</v>
      </c>
      <c r="AH63" t="s">
        <v>1078</v>
      </c>
      <c r="AI63" t="s">
        <v>30</v>
      </c>
      <c r="AJ63" t="s">
        <v>30</v>
      </c>
      <c r="AK63" t="s">
        <v>672</v>
      </c>
      <c r="AL63" s="9">
        <v>4</v>
      </c>
      <c r="AM63" t="s">
        <v>994</v>
      </c>
      <c r="AN63" s="10" t="s">
        <v>1010</v>
      </c>
      <c r="AO63" t="s">
        <v>249</v>
      </c>
      <c r="AP63" t="s">
        <v>673</v>
      </c>
      <c r="AQ63" s="9">
        <v>4</v>
      </c>
      <c r="AR63" t="s">
        <v>994</v>
      </c>
      <c r="AS63" s="10" t="s">
        <v>1005</v>
      </c>
      <c r="AT63" t="s">
        <v>249</v>
      </c>
      <c r="AU63" t="s">
        <v>1073</v>
      </c>
      <c r="AV63" s="10" t="s">
        <v>36</v>
      </c>
      <c r="AW63" t="s">
        <v>1402</v>
      </c>
      <c r="AX63" t="s">
        <v>36</v>
      </c>
      <c r="AY63" t="s">
        <v>36</v>
      </c>
      <c r="AZ63" t="s">
        <v>36</v>
      </c>
      <c r="BA63" s="4" t="s">
        <v>1402</v>
      </c>
      <c r="BB63" s="4" t="s">
        <v>1402</v>
      </c>
      <c r="BC63" s="4" t="s">
        <v>1402</v>
      </c>
      <c r="BD63" s="4" t="s">
        <v>1402</v>
      </c>
      <c r="BE63" s="4" t="s">
        <v>1402</v>
      </c>
      <c r="BF63" s="4" t="s">
        <v>1402</v>
      </c>
      <c r="BG63" s="4" t="s">
        <v>1402</v>
      </c>
      <c r="BH63" s="4" t="s">
        <v>1402</v>
      </c>
      <c r="BI63" s="4" t="s">
        <v>1402</v>
      </c>
      <c r="BJ63" s="4" t="s">
        <v>1402</v>
      </c>
      <c r="BK63" s="4" t="s">
        <v>1402</v>
      </c>
      <c r="BL63" s="4" t="s">
        <v>1402</v>
      </c>
      <c r="BM63" s="4" t="s">
        <v>1402</v>
      </c>
      <c r="BN63" s="4" t="s">
        <v>1402</v>
      </c>
      <c r="BO63" s="4" t="s">
        <v>1402</v>
      </c>
      <c r="BP63" s="4" t="s">
        <v>1402</v>
      </c>
      <c r="BQ63" s="4" t="s">
        <v>1402</v>
      </c>
      <c r="BR63" s="4" t="s">
        <v>1402</v>
      </c>
      <c r="BS63" s="4" t="s">
        <v>1402</v>
      </c>
      <c r="BT63" s="4" t="s">
        <v>1402</v>
      </c>
      <c r="BU63" s="4" t="s">
        <v>1402</v>
      </c>
      <c r="BV63" s="4" t="s">
        <v>1402</v>
      </c>
      <c r="BW63" s="4" t="s">
        <v>1402</v>
      </c>
      <c r="BX63" s="4" t="s">
        <v>1402</v>
      </c>
      <c r="BY63" s="4" t="s">
        <v>1402</v>
      </c>
      <c r="BZ63" s="4" t="s">
        <v>1402</v>
      </c>
      <c r="CA63" t="s">
        <v>1115</v>
      </c>
    </row>
    <row r="64" spans="1:79" x14ac:dyDescent="0.3">
      <c r="A64" s="10" t="s">
        <v>141</v>
      </c>
      <c r="B64" t="s">
        <v>943</v>
      </c>
      <c r="C64" s="9">
        <v>34</v>
      </c>
      <c r="D64" t="s">
        <v>260</v>
      </c>
      <c r="E64" t="s">
        <v>974</v>
      </c>
      <c r="F64" t="s">
        <v>30</v>
      </c>
      <c r="G64" s="9">
        <v>1</v>
      </c>
      <c r="H64" t="s">
        <v>946</v>
      </c>
      <c r="I64" t="s">
        <v>946</v>
      </c>
      <c r="J64" t="s">
        <v>951</v>
      </c>
      <c r="K64" t="s">
        <v>958</v>
      </c>
      <c r="L64" t="s">
        <v>264</v>
      </c>
      <c r="M64" t="s">
        <v>265</v>
      </c>
      <c r="N64" t="s">
        <v>965</v>
      </c>
      <c r="O64" s="10" t="s">
        <v>273</v>
      </c>
      <c r="P64" t="s">
        <v>249</v>
      </c>
      <c r="Q64" t="s">
        <v>364</v>
      </c>
      <c r="R64" t="s">
        <v>249</v>
      </c>
      <c r="S64" t="s">
        <v>364</v>
      </c>
      <c r="T64" s="10" t="s">
        <v>449</v>
      </c>
      <c r="U64" s="10" t="s">
        <v>522</v>
      </c>
      <c r="V64" t="s">
        <v>1384</v>
      </c>
      <c r="W64" s="10" t="s">
        <v>29</v>
      </c>
      <c r="X64" s="10" t="s">
        <v>650</v>
      </c>
      <c r="Y64">
        <v>10</v>
      </c>
      <c r="Z64">
        <v>4</v>
      </c>
      <c r="AA64" s="10" t="s">
        <v>36</v>
      </c>
      <c r="AB64" s="9">
        <v>5</v>
      </c>
      <c r="AC64" s="9">
        <v>5</v>
      </c>
      <c r="AD64" s="10" t="s">
        <v>583</v>
      </c>
      <c r="AE64" t="s">
        <v>671</v>
      </c>
      <c r="AF64" t="s">
        <v>249</v>
      </c>
      <c r="AG64" t="s">
        <v>6</v>
      </c>
      <c r="AH64" t="s">
        <v>1078</v>
      </c>
      <c r="AI64" t="s">
        <v>30</v>
      </c>
      <c r="AJ64" t="s">
        <v>36</v>
      </c>
      <c r="AK64" t="s">
        <v>680</v>
      </c>
      <c r="AL64" s="9">
        <v>1</v>
      </c>
      <c r="AM64" t="s">
        <v>364</v>
      </c>
      <c r="AN64" s="10" t="s">
        <v>1006</v>
      </c>
      <c r="AO64" t="s">
        <v>249</v>
      </c>
      <c r="AP64" t="s">
        <v>1070</v>
      </c>
      <c r="AQ64" s="4" t="s">
        <v>1402</v>
      </c>
      <c r="AR64" t="s">
        <v>1402</v>
      </c>
      <c r="AS64" s="10" t="s">
        <v>1004</v>
      </c>
      <c r="AT64" t="s">
        <v>249</v>
      </c>
      <c r="AU64" t="s">
        <v>674</v>
      </c>
      <c r="AV64" s="10" t="s">
        <v>16</v>
      </c>
      <c r="AW64" s="10" t="s">
        <v>708</v>
      </c>
      <c r="AX64" t="s">
        <v>36</v>
      </c>
      <c r="AY64" t="s">
        <v>30</v>
      </c>
      <c r="AZ64" t="s">
        <v>36</v>
      </c>
      <c r="BA64" t="s">
        <v>1402</v>
      </c>
      <c r="BB64" t="s">
        <v>1402</v>
      </c>
      <c r="BC64" t="s">
        <v>1402</v>
      </c>
      <c r="BD64" t="s">
        <v>1402</v>
      </c>
      <c r="BE64" t="s">
        <v>1402</v>
      </c>
      <c r="BF64" t="s">
        <v>1402</v>
      </c>
      <c r="BG64" t="s">
        <v>1402</v>
      </c>
      <c r="BH64" t="s">
        <v>1402</v>
      </c>
      <c r="BI64" t="s">
        <v>1402</v>
      </c>
      <c r="BJ64" t="s">
        <v>1402</v>
      </c>
      <c r="BK64" t="s">
        <v>1402</v>
      </c>
      <c r="BL64" t="s">
        <v>1402</v>
      </c>
      <c r="BM64" t="s">
        <v>1402</v>
      </c>
      <c r="BN64" t="s">
        <v>1402</v>
      </c>
      <c r="BO64" t="s">
        <v>1402</v>
      </c>
      <c r="BP64" t="s">
        <v>1402</v>
      </c>
      <c r="BQ64" t="s">
        <v>1402</v>
      </c>
      <c r="BR64" t="s">
        <v>1402</v>
      </c>
      <c r="BS64" t="s">
        <v>1402</v>
      </c>
      <c r="BT64" t="s">
        <v>1402</v>
      </c>
      <c r="BU64" t="s">
        <v>1402</v>
      </c>
      <c r="BV64" t="s">
        <v>1402</v>
      </c>
      <c r="BW64" t="s">
        <v>1402</v>
      </c>
      <c r="BX64" t="s">
        <v>1402</v>
      </c>
      <c r="BY64" t="s">
        <v>1402</v>
      </c>
      <c r="BZ64" t="s">
        <v>1402</v>
      </c>
      <c r="CA64" t="s">
        <v>1115</v>
      </c>
    </row>
    <row r="65" spans="1:79" x14ac:dyDescent="0.3">
      <c r="A65" s="10" t="s">
        <v>188</v>
      </c>
      <c r="B65" t="s">
        <v>943</v>
      </c>
      <c r="C65" s="9">
        <v>17</v>
      </c>
      <c r="D65" t="s">
        <v>260</v>
      </c>
      <c r="E65" t="s">
        <v>974</v>
      </c>
      <c r="F65" t="s">
        <v>36</v>
      </c>
      <c r="G65" s="9" t="s">
        <v>249</v>
      </c>
      <c r="H65" t="s">
        <v>946</v>
      </c>
      <c r="I65" t="s">
        <v>946</v>
      </c>
      <c r="J65" t="s">
        <v>950</v>
      </c>
      <c r="K65" t="s">
        <v>961</v>
      </c>
      <c r="L65" t="s">
        <v>962</v>
      </c>
      <c r="M65" t="s">
        <v>265</v>
      </c>
      <c r="N65" t="s">
        <v>966</v>
      </c>
      <c r="O65" s="10" t="s">
        <v>269</v>
      </c>
      <c r="P65" t="s">
        <v>249</v>
      </c>
      <c r="Q65" t="s">
        <v>364</v>
      </c>
      <c r="R65" s="10" t="s">
        <v>397</v>
      </c>
      <c r="S65" t="s">
        <v>364</v>
      </c>
      <c r="T65" s="10" t="s">
        <v>464</v>
      </c>
      <c r="U65" s="10" t="s">
        <v>546</v>
      </c>
      <c r="V65" t="s">
        <v>595</v>
      </c>
      <c r="W65" s="10" t="s">
        <v>615</v>
      </c>
      <c r="X65" s="10" t="s">
        <v>36</v>
      </c>
      <c r="Y65" t="s">
        <v>249</v>
      </c>
      <c r="Z65" t="s">
        <v>249</v>
      </c>
      <c r="AA65" s="10" t="s">
        <v>652</v>
      </c>
      <c r="AB65" s="9">
        <v>5</v>
      </c>
      <c r="AC65" s="9">
        <v>5</v>
      </c>
      <c r="AD65" s="10" t="s">
        <v>775</v>
      </c>
      <c r="AE65" t="s">
        <v>671</v>
      </c>
      <c r="AF65" t="s">
        <v>249</v>
      </c>
      <c r="AG65" t="s">
        <v>30</v>
      </c>
      <c r="AH65" t="s">
        <v>1078</v>
      </c>
      <c r="AI65" t="s">
        <v>30</v>
      </c>
      <c r="AJ65" t="s">
        <v>36</v>
      </c>
      <c r="AK65" t="s">
        <v>672</v>
      </c>
      <c r="AL65" s="9">
        <v>1</v>
      </c>
      <c r="AM65" t="s">
        <v>365</v>
      </c>
      <c r="AN65" s="10" t="s">
        <v>1032</v>
      </c>
      <c r="AO65" t="s">
        <v>249</v>
      </c>
      <c r="AP65" t="s">
        <v>1070</v>
      </c>
      <c r="AQ65" s="9">
        <v>3</v>
      </c>
      <c r="AR65" t="s">
        <v>994</v>
      </c>
      <c r="AS65" s="10" t="s">
        <v>997</v>
      </c>
      <c r="AT65" t="s">
        <v>249</v>
      </c>
      <c r="AU65" t="s">
        <v>1074</v>
      </c>
      <c r="AV65" s="10" t="s">
        <v>36</v>
      </c>
      <c r="AW65" s="10" t="s">
        <v>776</v>
      </c>
      <c r="AX65" t="s">
        <v>30</v>
      </c>
      <c r="AY65" t="s">
        <v>30</v>
      </c>
      <c r="AZ65" t="s">
        <v>36</v>
      </c>
      <c r="BA65" t="s">
        <v>1094</v>
      </c>
      <c r="BB65" s="9">
        <v>4</v>
      </c>
      <c r="BC65" s="9">
        <v>4</v>
      </c>
      <c r="BD65" s="9">
        <v>3</v>
      </c>
      <c r="BE65" s="9">
        <v>3</v>
      </c>
      <c r="BF65">
        <v>5</v>
      </c>
      <c r="BG65">
        <v>5</v>
      </c>
      <c r="BH65" s="9">
        <v>3</v>
      </c>
      <c r="BI65" s="9">
        <v>4</v>
      </c>
      <c r="BJ65" s="9">
        <v>5</v>
      </c>
      <c r="BK65" s="9">
        <v>5</v>
      </c>
      <c r="BL65" s="9">
        <v>3</v>
      </c>
      <c r="BM65" s="9">
        <v>3</v>
      </c>
      <c r="BN65" s="9">
        <v>5</v>
      </c>
      <c r="BO65" s="9">
        <v>3</v>
      </c>
      <c r="BP65" s="9">
        <v>5</v>
      </c>
      <c r="BQ65" s="9">
        <v>5</v>
      </c>
      <c r="BR65" s="9">
        <v>3</v>
      </c>
      <c r="BS65" s="9">
        <v>1</v>
      </c>
      <c r="BT65" s="9">
        <v>1</v>
      </c>
      <c r="BU65" s="9">
        <v>1</v>
      </c>
      <c r="BV65" s="9">
        <v>1</v>
      </c>
      <c r="BW65" s="9">
        <v>1</v>
      </c>
      <c r="BX65" s="9">
        <v>1</v>
      </c>
      <c r="BY65" s="10" t="s">
        <v>695</v>
      </c>
      <c r="BZ65" s="10" t="s">
        <v>378</v>
      </c>
      <c r="CA65" t="s">
        <v>1115</v>
      </c>
    </row>
    <row r="66" spans="1:79" x14ac:dyDescent="0.3">
      <c r="A66" s="10" t="s">
        <v>158</v>
      </c>
      <c r="B66" t="s">
        <v>943</v>
      </c>
      <c r="C66" s="9">
        <v>23</v>
      </c>
      <c r="D66" t="s">
        <v>259</v>
      </c>
      <c r="E66" t="s">
        <v>974</v>
      </c>
      <c r="F66" t="s">
        <v>30</v>
      </c>
      <c r="G66" s="9">
        <v>1</v>
      </c>
      <c r="H66" t="s">
        <v>946</v>
      </c>
      <c r="I66" t="s">
        <v>946</v>
      </c>
      <c r="J66" t="s">
        <v>950</v>
      </c>
      <c r="K66" t="s">
        <v>960</v>
      </c>
      <c r="L66" t="s">
        <v>962</v>
      </c>
      <c r="M66" t="s">
        <v>265</v>
      </c>
      <c r="N66" t="s">
        <v>966</v>
      </c>
      <c r="O66" s="10" t="s">
        <v>281</v>
      </c>
      <c r="P66" t="s">
        <v>249</v>
      </c>
      <c r="Q66" t="s">
        <v>364</v>
      </c>
      <c r="R66" s="10" t="s">
        <v>380</v>
      </c>
      <c r="S66" t="s">
        <v>364</v>
      </c>
      <c r="T66" s="10" t="s">
        <v>380</v>
      </c>
      <c r="U66" s="10" t="s">
        <v>531</v>
      </c>
      <c r="V66" t="s">
        <v>977</v>
      </c>
      <c r="W66" s="10" t="s">
        <v>378</v>
      </c>
      <c r="X66" s="10" t="s">
        <v>36</v>
      </c>
      <c r="Y66" t="s">
        <v>249</v>
      </c>
      <c r="Z66" t="s">
        <v>249</v>
      </c>
      <c r="AA66" t="s">
        <v>986</v>
      </c>
      <c r="AB66" s="9">
        <v>5</v>
      </c>
      <c r="AC66" s="9">
        <v>5</v>
      </c>
      <c r="AD66" s="10" t="s">
        <v>722</v>
      </c>
      <c r="AE66" t="s">
        <v>671</v>
      </c>
      <c r="AF66" t="s">
        <v>249</v>
      </c>
      <c r="AG66" t="s">
        <v>6</v>
      </c>
      <c r="AH66" t="s">
        <v>1078</v>
      </c>
      <c r="AI66" t="s">
        <v>36</v>
      </c>
      <c r="AJ66" t="s">
        <v>30</v>
      </c>
      <c r="AK66" t="s">
        <v>1402</v>
      </c>
      <c r="AL66" s="13" t="s">
        <v>1402</v>
      </c>
      <c r="AM66" t="s">
        <v>1402</v>
      </c>
      <c r="AN66" s="10" t="s">
        <v>1017</v>
      </c>
      <c r="AO66" t="s">
        <v>249</v>
      </c>
      <c r="AP66" t="s">
        <v>705</v>
      </c>
      <c r="AQ66" s="9">
        <v>3</v>
      </c>
      <c r="AR66" t="s">
        <v>364</v>
      </c>
      <c r="AS66" s="10" t="s">
        <v>1001</v>
      </c>
      <c r="AT66" t="s">
        <v>249</v>
      </c>
      <c r="AU66" t="s">
        <v>1073</v>
      </c>
      <c r="AV66" s="10" t="s">
        <v>30</v>
      </c>
      <c r="AW66" s="10" t="s">
        <v>574</v>
      </c>
      <c r="AX66" t="s">
        <v>30</v>
      </c>
      <c r="AY66" t="s">
        <v>30</v>
      </c>
      <c r="AZ66" t="s">
        <v>36</v>
      </c>
      <c r="BA66" t="s">
        <v>1402</v>
      </c>
      <c r="BB66" s="9">
        <v>3</v>
      </c>
      <c r="BC66" s="9">
        <v>3</v>
      </c>
      <c r="BD66" s="4" t="s">
        <v>1402</v>
      </c>
      <c r="BE66" s="4" t="s">
        <v>1402</v>
      </c>
      <c r="BF66" t="s">
        <v>1402</v>
      </c>
      <c r="BG66" s="4" t="s">
        <v>1402</v>
      </c>
      <c r="BH66" s="9">
        <v>4</v>
      </c>
      <c r="BI66" s="9">
        <v>4</v>
      </c>
      <c r="BJ66" s="9">
        <v>1</v>
      </c>
      <c r="BK66" s="9">
        <v>1</v>
      </c>
      <c r="BL66" s="9">
        <v>1</v>
      </c>
      <c r="BM66" s="9">
        <v>1</v>
      </c>
      <c r="BN66" s="9">
        <v>5</v>
      </c>
      <c r="BO66" s="9">
        <v>5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10" t="s">
        <v>695</v>
      </c>
      <c r="BZ66" s="10" t="s">
        <v>29</v>
      </c>
      <c r="CA66" t="s">
        <v>1115</v>
      </c>
    </row>
    <row r="67" spans="1:79" x14ac:dyDescent="0.3">
      <c r="A67" s="10" t="s">
        <v>145</v>
      </c>
      <c r="B67" t="s">
        <v>943</v>
      </c>
      <c r="C67" s="9">
        <v>26</v>
      </c>
      <c r="D67" t="s">
        <v>258</v>
      </c>
      <c r="E67" t="s">
        <v>974</v>
      </c>
      <c r="F67" t="s">
        <v>36</v>
      </c>
      <c r="G67" s="9">
        <v>0</v>
      </c>
      <c r="H67" t="s">
        <v>946</v>
      </c>
      <c r="I67" t="s">
        <v>946</v>
      </c>
      <c r="J67" t="s">
        <v>952</v>
      </c>
      <c r="K67" t="s">
        <v>957</v>
      </c>
      <c r="L67" t="s">
        <v>962</v>
      </c>
      <c r="M67" t="s">
        <v>265</v>
      </c>
      <c r="N67" t="s">
        <v>968</v>
      </c>
      <c r="O67" s="10" t="s">
        <v>272</v>
      </c>
      <c r="P67" t="s">
        <v>249</v>
      </c>
      <c r="Q67" t="s">
        <v>977</v>
      </c>
      <c r="R67" t="s">
        <v>249</v>
      </c>
      <c r="S67" t="s">
        <v>977</v>
      </c>
      <c r="T67" t="s">
        <v>249</v>
      </c>
      <c r="U67" t="s">
        <v>249</v>
      </c>
      <c r="V67" t="s">
        <v>595</v>
      </c>
      <c r="W67" s="10" t="s">
        <v>583</v>
      </c>
      <c r="X67" s="10" t="s">
        <v>36</v>
      </c>
      <c r="Y67" t="s">
        <v>249</v>
      </c>
      <c r="Z67" t="s">
        <v>249</v>
      </c>
      <c r="AA67" t="s">
        <v>986</v>
      </c>
      <c r="AB67" s="9">
        <v>5</v>
      </c>
      <c r="AC67" s="9">
        <v>5</v>
      </c>
      <c r="AD67" t="s">
        <v>1402</v>
      </c>
      <c r="AE67" t="s">
        <v>671</v>
      </c>
      <c r="AF67" t="s">
        <v>249</v>
      </c>
      <c r="AG67" t="s">
        <v>6</v>
      </c>
      <c r="AH67" t="s">
        <v>1078</v>
      </c>
      <c r="AI67" t="s">
        <v>30</v>
      </c>
      <c r="AJ67" t="s">
        <v>30</v>
      </c>
      <c r="AK67" t="s">
        <v>672</v>
      </c>
      <c r="AL67" s="9">
        <v>1</v>
      </c>
      <c r="AM67" t="s">
        <v>365</v>
      </c>
      <c r="AN67" s="13" t="s">
        <v>1402</v>
      </c>
      <c r="AO67" t="s">
        <v>249</v>
      </c>
      <c r="AP67" t="s">
        <v>705</v>
      </c>
      <c r="AQ67" s="9">
        <v>4</v>
      </c>
      <c r="AR67" t="s">
        <v>365</v>
      </c>
      <c r="AS67" s="10" t="s">
        <v>1008</v>
      </c>
      <c r="AT67" t="s">
        <v>249</v>
      </c>
      <c r="AU67" t="s">
        <v>1074</v>
      </c>
      <c r="AV67" s="10" t="s">
        <v>711</v>
      </c>
      <c r="AW67" t="s">
        <v>1402</v>
      </c>
      <c r="AX67" t="s">
        <v>36</v>
      </c>
      <c r="AY67" t="s">
        <v>30</v>
      </c>
      <c r="AZ67" t="s">
        <v>36</v>
      </c>
      <c r="BA67" t="s">
        <v>1402</v>
      </c>
      <c r="BB67" t="s">
        <v>1402</v>
      </c>
      <c r="BC67" t="s">
        <v>1402</v>
      </c>
      <c r="BD67" t="s">
        <v>1402</v>
      </c>
      <c r="BE67" t="s">
        <v>1402</v>
      </c>
      <c r="BF67" t="s">
        <v>1402</v>
      </c>
      <c r="BG67" t="s">
        <v>1402</v>
      </c>
      <c r="BH67" t="s">
        <v>1402</v>
      </c>
      <c r="BI67" t="s">
        <v>1402</v>
      </c>
      <c r="BJ67" t="s">
        <v>1402</v>
      </c>
      <c r="BK67" t="s">
        <v>1402</v>
      </c>
      <c r="BL67" t="s">
        <v>1402</v>
      </c>
      <c r="BM67" t="s">
        <v>1402</v>
      </c>
      <c r="BN67" t="s">
        <v>1402</v>
      </c>
      <c r="BO67" t="s">
        <v>1402</v>
      </c>
      <c r="BP67" t="s">
        <v>1402</v>
      </c>
      <c r="BQ67" t="s">
        <v>1402</v>
      </c>
      <c r="BR67" t="s">
        <v>1402</v>
      </c>
      <c r="BS67" t="s">
        <v>1402</v>
      </c>
      <c r="BT67" t="s">
        <v>1402</v>
      </c>
      <c r="BU67" t="s">
        <v>1402</v>
      </c>
      <c r="BV67" t="s">
        <v>1402</v>
      </c>
      <c r="BW67" t="s">
        <v>1402</v>
      </c>
      <c r="BX67" t="s">
        <v>1402</v>
      </c>
      <c r="BY67" t="s">
        <v>1402</v>
      </c>
      <c r="BZ67" t="s">
        <v>1402</v>
      </c>
      <c r="CA67" t="s">
        <v>1115</v>
      </c>
    </row>
    <row r="68" spans="1:79" x14ac:dyDescent="0.3">
      <c r="A68" s="10" t="s">
        <v>945</v>
      </c>
      <c r="B68" t="s">
        <v>943</v>
      </c>
      <c r="C68" s="9">
        <v>35</v>
      </c>
      <c r="D68" t="s">
        <v>258</v>
      </c>
      <c r="E68" t="s">
        <v>971</v>
      </c>
      <c r="F68" t="s">
        <v>30</v>
      </c>
      <c r="G68" s="9">
        <v>1</v>
      </c>
      <c r="H68" t="s">
        <v>946</v>
      </c>
      <c r="I68" t="s">
        <v>946</v>
      </c>
      <c r="J68" t="s">
        <v>951</v>
      </c>
      <c r="K68" t="s">
        <v>955</v>
      </c>
      <c r="L68" t="s">
        <v>962</v>
      </c>
      <c r="M68" t="s">
        <v>265</v>
      </c>
      <c r="N68" t="s">
        <v>965</v>
      </c>
      <c r="O68" s="10" t="s">
        <v>324</v>
      </c>
      <c r="P68" s="10" t="s">
        <v>295</v>
      </c>
      <c r="Q68" t="s">
        <v>977</v>
      </c>
      <c r="R68" t="s">
        <v>249</v>
      </c>
      <c r="S68" t="s">
        <v>364</v>
      </c>
      <c r="T68" t="s">
        <v>249</v>
      </c>
      <c r="U68" s="10" t="s">
        <v>583</v>
      </c>
      <c r="V68" t="s">
        <v>1384</v>
      </c>
      <c r="W68" t="s">
        <v>249</v>
      </c>
      <c r="X68" s="10" t="s">
        <v>36</v>
      </c>
      <c r="Y68" t="s">
        <v>249</v>
      </c>
      <c r="Z68" t="s">
        <v>249</v>
      </c>
      <c r="AA68" s="10" t="s">
        <v>36</v>
      </c>
      <c r="AB68" s="9">
        <v>5</v>
      </c>
      <c r="AC68" s="9">
        <v>5</v>
      </c>
      <c r="AD68" s="10" t="s">
        <v>522</v>
      </c>
      <c r="AE68" t="s">
        <v>671</v>
      </c>
      <c r="AF68" t="s">
        <v>249</v>
      </c>
      <c r="AG68" t="s">
        <v>6</v>
      </c>
      <c r="AH68" t="s">
        <v>1078</v>
      </c>
      <c r="AI68" t="s">
        <v>30</v>
      </c>
      <c r="AJ68" t="s">
        <v>30</v>
      </c>
      <c r="AK68" t="s">
        <v>680</v>
      </c>
      <c r="AL68" s="9">
        <v>1</v>
      </c>
      <c r="AM68" t="s">
        <v>365</v>
      </c>
      <c r="AN68" s="10" t="s">
        <v>1021</v>
      </c>
      <c r="AO68" t="s">
        <v>249</v>
      </c>
      <c r="AP68" t="s">
        <v>705</v>
      </c>
      <c r="AQ68" s="9">
        <v>3</v>
      </c>
      <c r="AR68" t="s">
        <v>365</v>
      </c>
      <c r="AS68" s="10" t="s">
        <v>1021</v>
      </c>
      <c r="AT68" t="s">
        <v>249</v>
      </c>
      <c r="AU68" t="s">
        <v>1076</v>
      </c>
      <c r="AV68" s="10" t="s">
        <v>4</v>
      </c>
      <c r="AW68" s="10" t="s">
        <v>935</v>
      </c>
      <c r="AX68" t="s">
        <v>36</v>
      </c>
      <c r="AY68" t="s">
        <v>30</v>
      </c>
      <c r="AZ68" t="s">
        <v>30</v>
      </c>
      <c r="BA68" t="s">
        <v>1093</v>
      </c>
      <c r="BB68" s="9">
        <v>5</v>
      </c>
      <c r="BC68" s="9">
        <v>5</v>
      </c>
      <c r="BD68" s="9">
        <v>5</v>
      </c>
      <c r="BE68" s="9">
        <v>5</v>
      </c>
      <c r="BF68">
        <v>3</v>
      </c>
      <c r="BG68">
        <v>3</v>
      </c>
      <c r="BH68" s="9">
        <v>5</v>
      </c>
      <c r="BI68" s="9">
        <v>5</v>
      </c>
      <c r="BJ68" s="9">
        <v>5</v>
      </c>
      <c r="BK68" s="9">
        <v>5</v>
      </c>
      <c r="BL68" s="9">
        <v>5</v>
      </c>
      <c r="BM68" s="9">
        <v>5</v>
      </c>
      <c r="BN68" s="9">
        <v>5</v>
      </c>
      <c r="BO68" s="9">
        <v>5</v>
      </c>
      <c r="BP68" s="9">
        <v>5</v>
      </c>
      <c r="BQ68" s="9">
        <v>5</v>
      </c>
      <c r="BR68" s="9">
        <v>5</v>
      </c>
      <c r="BS68" s="9">
        <v>1</v>
      </c>
      <c r="BT68" s="9">
        <v>1</v>
      </c>
      <c r="BU68" s="9">
        <v>4</v>
      </c>
      <c r="BV68" s="9">
        <v>5</v>
      </c>
      <c r="BW68" s="9">
        <v>5</v>
      </c>
      <c r="BX68" s="9">
        <v>5</v>
      </c>
      <c r="BY68" s="10" t="s">
        <v>695</v>
      </c>
      <c r="BZ68" s="10" t="s">
        <v>1113</v>
      </c>
      <c r="CA68" t="s">
        <v>1115</v>
      </c>
    </row>
    <row r="69" spans="1:79" x14ac:dyDescent="0.3">
      <c r="A69" s="10" t="s">
        <v>213</v>
      </c>
      <c r="B69" t="s">
        <v>942</v>
      </c>
      <c r="C69" s="9">
        <v>31</v>
      </c>
      <c r="D69" t="s">
        <v>260</v>
      </c>
      <c r="E69" t="s">
        <v>973</v>
      </c>
      <c r="F69" t="s">
        <v>30</v>
      </c>
      <c r="G69" s="9">
        <v>3</v>
      </c>
      <c r="H69" t="s">
        <v>946</v>
      </c>
      <c r="I69" t="s">
        <v>946</v>
      </c>
      <c r="J69" t="s">
        <v>952</v>
      </c>
      <c r="K69" t="s">
        <v>957</v>
      </c>
      <c r="L69" t="s">
        <v>962</v>
      </c>
      <c r="M69" t="s">
        <v>265</v>
      </c>
      <c r="N69" t="s">
        <v>966</v>
      </c>
      <c r="O69" s="10" t="s">
        <v>33</v>
      </c>
      <c r="P69" s="10" t="s">
        <v>348</v>
      </c>
      <c r="Q69" t="s">
        <v>978</v>
      </c>
      <c r="R69" s="10" t="s">
        <v>421</v>
      </c>
      <c r="S69" t="s">
        <v>364</v>
      </c>
      <c r="T69" s="10" t="s">
        <v>487</v>
      </c>
      <c r="U69" s="10" t="s">
        <v>568</v>
      </c>
      <c r="V69" t="s">
        <v>596</v>
      </c>
      <c r="W69" s="10" t="s">
        <v>633</v>
      </c>
      <c r="X69" s="10" t="s">
        <v>36</v>
      </c>
      <c r="Y69" t="s">
        <v>249</v>
      </c>
      <c r="Z69" t="s">
        <v>249</v>
      </c>
      <c r="AA69" s="10" t="s">
        <v>36</v>
      </c>
      <c r="AB69" s="9">
        <v>5</v>
      </c>
      <c r="AC69" s="9">
        <v>5</v>
      </c>
      <c r="AD69" s="4" t="s">
        <v>1402</v>
      </c>
      <c r="AE69" t="s">
        <v>671</v>
      </c>
      <c r="AF69" t="s">
        <v>249</v>
      </c>
      <c r="AG69" t="s">
        <v>30</v>
      </c>
      <c r="AH69" t="s">
        <v>1078</v>
      </c>
      <c r="AI69" t="s">
        <v>30</v>
      </c>
      <c r="AJ69" t="s">
        <v>30</v>
      </c>
      <c r="AK69" t="s">
        <v>672</v>
      </c>
      <c r="AL69" s="4" t="s">
        <v>1402</v>
      </c>
      <c r="AM69" t="s">
        <v>365</v>
      </c>
      <c r="AN69" s="10" t="s">
        <v>1056</v>
      </c>
      <c r="AO69" t="s">
        <v>249</v>
      </c>
      <c r="AP69" t="s">
        <v>673</v>
      </c>
      <c r="AQ69" s="9">
        <v>5</v>
      </c>
      <c r="AR69" t="s">
        <v>364</v>
      </c>
      <c r="AS69" s="10" t="s">
        <v>1056</v>
      </c>
      <c r="AT69" t="s">
        <v>249</v>
      </c>
      <c r="AU69" t="s">
        <v>1074</v>
      </c>
      <c r="AV69" s="10" t="s">
        <v>36</v>
      </c>
      <c r="AW69" s="10" t="s">
        <v>835</v>
      </c>
      <c r="AX69" t="s">
        <v>36</v>
      </c>
      <c r="AY69" t="s">
        <v>30</v>
      </c>
      <c r="AZ69" t="s">
        <v>36</v>
      </c>
      <c r="BA69" t="s">
        <v>1092</v>
      </c>
      <c r="BB69" s="9">
        <v>5</v>
      </c>
      <c r="BC69" s="4" t="s">
        <v>1402</v>
      </c>
      <c r="BD69" s="4" t="s">
        <v>1402</v>
      </c>
      <c r="BE69" s="4" t="s">
        <v>1402</v>
      </c>
      <c r="BF69" s="4" t="s">
        <v>1402</v>
      </c>
      <c r="BG69" s="4" t="s">
        <v>1402</v>
      </c>
      <c r="BH69" s="4" t="s">
        <v>1402</v>
      </c>
      <c r="BI69" s="4" t="s">
        <v>1402</v>
      </c>
      <c r="BJ69" s="4" t="s">
        <v>1402</v>
      </c>
      <c r="BK69" s="4" t="s">
        <v>1402</v>
      </c>
      <c r="BL69" s="4" t="s">
        <v>1402</v>
      </c>
      <c r="BM69" s="4" t="s">
        <v>1402</v>
      </c>
      <c r="BN69" s="4" t="s">
        <v>1402</v>
      </c>
      <c r="BO69" s="4" t="s">
        <v>1402</v>
      </c>
      <c r="BP69" s="4" t="s">
        <v>1402</v>
      </c>
      <c r="BQ69" s="4" t="s">
        <v>1402</v>
      </c>
      <c r="BR69" s="4" t="s">
        <v>1402</v>
      </c>
      <c r="BS69" s="4" t="s">
        <v>1402</v>
      </c>
      <c r="BT69" s="4" t="s">
        <v>1402</v>
      </c>
      <c r="BU69" s="4" t="s">
        <v>1402</v>
      </c>
      <c r="BV69" s="4" t="s">
        <v>1402</v>
      </c>
      <c r="BW69" s="4" t="s">
        <v>1402</v>
      </c>
      <c r="BX69" s="4" t="s">
        <v>1402</v>
      </c>
      <c r="BY69" s="10" t="s">
        <v>695</v>
      </c>
      <c r="BZ69" s="4" t="s">
        <v>893</v>
      </c>
      <c r="CA69" t="s">
        <v>1115</v>
      </c>
    </row>
    <row r="70" spans="1:79" x14ac:dyDescent="0.3">
      <c r="A70" s="10" t="s">
        <v>179</v>
      </c>
      <c r="B70" t="s">
        <v>942</v>
      </c>
      <c r="C70" s="9">
        <v>29</v>
      </c>
      <c r="D70" t="s">
        <v>260</v>
      </c>
      <c r="E70" t="s">
        <v>972</v>
      </c>
      <c r="F70" t="s">
        <v>30</v>
      </c>
      <c r="G70" s="9">
        <v>3</v>
      </c>
      <c r="H70" t="s">
        <v>946</v>
      </c>
      <c r="I70" t="s">
        <v>946</v>
      </c>
      <c r="J70" t="s">
        <v>951</v>
      </c>
      <c r="K70" t="s">
        <v>960</v>
      </c>
      <c r="L70" t="s">
        <v>263</v>
      </c>
      <c r="M70" t="s">
        <v>265</v>
      </c>
      <c r="N70" t="s">
        <v>965</v>
      </c>
      <c r="O70" s="10" t="s">
        <v>291</v>
      </c>
      <c r="P70" s="10" t="s">
        <v>339</v>
      </c>
      <c r="Q70" t="s">
        <v>977</v>
      </c>
      <c r="R70" t="s">
        <v>249</v>
      </c>
      <c r="S70" t="s">
        <v>364</v>
      </c>
      <c r="T70" s="10" t="s">
        <v>462</v>
      </c>
      <c r="U70" s="10" t="s">
        <v>294</v>
      </c>
      <c r="V70" t="s">
        <v>977</v>
      </c>
      <c r="W70" t="s">
        <v>249</v>
      </c>
      <c r="X70" s="10" t="s">
        <v>36</v>
      </c>
      <c r="Y70" t="s">
        <v>249</v>
      </c>
      <c r="Z70" t="s">
        <v>249</v>
      </c>
      <c r="AA70" t="s">
        <v>986</v>
      </c>
      <c r="AB70" s="9">
        <v>5</v>
      </c>
      <c r="AC70" s="9">
        <v>5</v>
      </c>
      <c r="AD70" s="10" t="s">
        <v>1120</v>
      </c>
      <c r="AE70" t="s">
        <v>671</v>
      </c>
      <c r="AF70" t="s">
        <v>249</v>
      </c>
      <c r="AG70" t="s">
        <v>30</v>
      </c>
      <c r="AH70" t="s">
        <v>1078</v>
      </c>
      <c r="AI70" t="s">
        <v>30</v>
      </c>
      <c r="AJ70" t="s">
        <v>30</v>
      </c>
      <c r="AK70" t="s">
        <v>6</v>
      </c>
      <c r="AL70" s="9">
        <v>5</v>
      </c>
      <c r="AM70" t="s">
        <v>364</v>
      </c>
      <c r="AN70" s="10" t="s">
        <v>1056</v>
      </c>
      <c r="AO70" t="s">
        <v>249</v>
      </c>
      <c r="AP70" t="s">
        <v>673</v>
      </c>
      <c r="AQ70" s="9">
        <v>5</v>
      </c>
      <c r="AR70" t="s">
        <v>994</v>
      </c>
      <c r="AS70" s="10" t="s">
        <v>997</v>
      </c>
      <c r="AT70" t="s">
        <v>249</v>
      </c>
      <c r="AU70" t="s">
        <v>1074</v>
      </c>
      <c r="AV70" s="10" t="s">
        <v>752</v>
      </c>
      <c r="AW70" s="10" t="s">
        <v>753</v>
      </c>
      <c r="AX70" t="s">
        <v>36</v>
      </c>
      <c r="AY70" t="s">
        <v>30</v>
      </c>
      <c r="AZ70" t="s">
        <v>36</v>
      </c>
      <c r="BA70" t="s">
        <v>1093</v>
      </c>
      <c r="BB70" s="9">
        <v>5</v>
      </c>
      <c r="BC70" s="9">
        <v>5</v>
      </c>
      <c r="BD70" s="9">
        <v>1</v>
      </c>
      <c r="BE70" s="9">
        <v>1</v>
      </c>
      <c r="BF70">
        <v>1</v>
      </c>
      <c r="BG70">
        <v>2</v>
      </c>
      <c r="BH70" s="9">
        <v>2</v>
      </c>
      <c r="BI70" s="9">
        <v>2</v>
      </c>
      <c r="BJ70" s="9">
        <v>2</v>
      </c>
      <c r="BK70" s="9">
        <v>2</v>
      </c>
      <c r="BL70" s="9">
        <v>2</v>
      </c>
      <c r="BM70" s="9">
        <v>2</v>
      </c>
      <c r="BN70" s="9">
        <v>5</v>
      </c>
      <c r="BO70" s="9">
        <v>5</v>
      </c>
      <c r="BP70" s="9">
        <v>5</v>
      </c>
      <c r="BQ70" s="9">
        <v>3</v>
      </c>
      <c r="BR70" s="9">
        <v>3</v>
      </c>
      <c r="BS70" s="9">
        <v>1</v>
      </c>
      <c r="BT70" s="9">
        <v>1</v>
      </c>
      <c r="BU70" s="9">
        <v>1</v>
      </c>
      <c r="BV70" s="9">
        <v>1</v>
      </c>
      <c r="BW70" s="9">
        <v>1</v>
      </c>
      <c r="BX70" s="9">
        <v>1</v>
      </c>
      <c r="BY70" s="10" t="s">
        <v>695</v>
      </c>
      <c r="BZ70" s="10" t="s">
        <v>1098</v>
      </c>
      <c r="CA70" t="s">
        <v>1115</v>
      </c>
    </row>
    <row r="71" spans="1:79" x14ac:dyDescent="0.3">
      <c r="A71" s="10" t="s">
        <v>186</v>
      </c>
      <c r="B71" t="s">
        <v>942</v>
      </c>
      <c r="C71" s="9">
        <v>37</v>
      </c>
      <c r="D71" t="s">
        <v>260</v>
      </c>
      <c r="E71" t="s">
        <v>970</v>
      </c>
      <c r="F71" t="s">
        <v>30</v>
      </c>
      <c r="G71" s="9">
        <v>2</v>
      </c>
      <c r="H71" t="s">
        <v>946</v>
      </c>
      <c r="I71" t="s">
        <v>946</v>
      </c>
      <c r="J71" t="s">
        <v>950</v>
      </c>
      <c r="K71" t="s">
        <v>955</v>
      </c>
      <c r="L71" t="s">
        <v>962</v>
      </c>
      <c r="M71" t="s">
        <v>265</v>
      </c>
      <c r="N71" t="s">
        <v>966</v>
      </c>
      <c r="O71" s="10" t="s">
        <v>295</v>
      </c>
      <c r="P71" s="10" t="s">
        <v>341</v>
      </c>
      <c r="Q71" t="s">
        <v>976</v>
      </c>
      <c r="R71" s="10" t="s">
        <v>395</v>
      </c>
      <c r="S71" t="s">
        <v>977</v>
      </c>
      <c r="T71" t="s">
        <v>249</v>
      </c>
      <c r="U71" s="10" t="s">
        <v>544</v>
      </c>
      <c r="V71" t="s">
        <v>977</v>
      </c>
      <c r="W71" t="s">
        <v>249</v>
      </c>
      <c r="X71" s="10" t="s">
        <v>30</v>
      </c>
      <c r="Y71" t="s">
        <v>249</v>
      </c>
      <c r="Z71" t="s">
        <v>249</v>
      </c>
      <c r="AA71" t="s">
        <v>986</v>
      </c>
      <c r="AB71" s="9">
        <v>1</v>
      </c>
      <c r="AC71" s="9">
        <v>1</v>
      </c>
      <c r="AD71" s="10" t="s">
        <v>769</v>
      </c>
      <c r="AE71" t="s">
        <v>671</v>
      </c>
      <c r="AF71" t="s">
        <v>249</v>
      </c>
      <c r="AG71" t="s">
        <v>30</v>
      </c>
      <c r="AH71" t="s">
        <v>1078</v>
      </c>
      <c r="AI71" t="s">
        <v>30</v>
      </c>
      <c r="AJ71" t="s">
        <v>30</v>
      </c>
      <c r="AK71" t="s">
        <v>6</v>
      </c>
      <c r="AL71" s="9">
        <v>1</v>
      </c>
      <c r="AM71" t="s">
        <v>994</v>
      </c>
      <c r="AN71" s="10" t="s">
        <v>1003</v>
      </c>
      <c r="AO71" t="s">
        <v>249</v>
      </c>
      <c r="AP71" t="s">
        <v>673</v>
      </c>
      <c r="AQ71" s="9">
        <v>5</v>
      </c>
      <c r="AR71" t="s">
        <v>994</v>
      </c>
      <c r="AS71" s="10" t="s">
        <v>997</v>
      </c>
      <c r="AT71" t="s">
        <v>249</v>
      </c>
      <c r="AU71" t="s">
        <v>1074</v>
      </c>
      <c r="AV71" s="10" t="s">
        <v>30</v>
      </c>
      <c r="AW71" s="10" t="s">
        <v>770</v>
      </c>
      <c r="AX71" t="s">
        <v>30</v>
      </c>
      <c r="AY71" t="s">
        <v>30</v>
      </c>
      <c r="AZ71" t="s">
        <v>30</v>
      </c>
      <c r="BA71" t="s">
        <v>1402</v>
      </c>
      <c r="BB71" s="9">
        <v>5</v>
      </c>
      <c r="BC71" s="9">
        <v>5</v>
      </c>
      <c r="BD71" s="9">
        <v>4</v>
      </c>
      <c r="BE71" s="9">
        <v>4</v>
      </c>
      <c r="BF71">
        <v>3</v>
      </c>
      <c r="BG71">
        <v>3</v>
      </c>
      <c r="BH71" s="9">
        <v>3</v>
      </c>
      <c r="BI71" s="9">
        <v>3</v>
      </c>
      <c r="BJ71" s="9">
        <v>2</v>
      </c>
      <c r="BK71" s="9">
        <v>3</v>
      </c>
      <c r="BL71" s="9">
        <v>2</v>
      </c>
      <c r="BM71" s="9">
        <v>2</v>
      </c>
      <c r="BN71" s="9">
        <v>3</v>
      </c>
      <c r="BO71" s="9">
        <v>2</v>
      </c>
      <c r="BP71" s="9">
        <v>2</v>
      </c>
      <c r="BQ71" s="9">
        <v>1</v>
      </c>
      <c r="BR71" s="9">
        <v>2</v>
      </c>
      <c r="BS71" s="9">
        <v>2</v>
      </c>
      <c r="BT71" s="9">
        <v>3</v>
      </c>
      <c r="BU71" s="9">
        <v>3</v>
      </c>
      <c r="BV71" s="9">
        <v>3</v>
      </c>
      <c r="BW71" s="9">
        <v>4</v>
      </c>
      <c r="BX71" s="9">
        <v>4</v>
      </c>
      <c r="BY71" s="10" t="s">
        <v>771</v>
      </c>
      <c r="BZ71" s="10" t="s">
        <v>1100</v>
      </c>
      <c r="CA71" s="10" t="s">
        <v>772</v>
      </c>
    </row>
    <row r="72" spans="1:79" x14ac:dyDescent="0.3">
      <c r="A72" s="10" t="s">
        <v>173</v>
      </c>
      <c r="B72" t="s">
        <v>943</v>
      </c>
      <c r="C72" s="9">
        <v>53</v>
      </c>
      <c r="D72" t="s">
        <v>258</v>
      </c>
      <c r="E72" t="s">
        <v>971</v>
      </c>
      <c r="F72" t="s">
        <v>30</v>
      </c>
      <c r="G72" s="9">
        <v>2</v>
      </c>
      <c r="H72" t="s">
        <v>946</v>
      </c>
      <c r="I72" t="s">
        <v>946</v>
      </c>
      <c r="J72" t="s">
        <v>951</v>
      </c>
      <c r="K72" t="s">
        <v>958</v>
      </c>
      <c r="L72" t="s">
        <v>962</v>
      </c>
      <c r="M72" t="s">
        <v>265</v>
      </c>
      <c r="N72" t="s">
        <v>965</v>
      </c>
      <c r="O72" s="10" t="s">
        <v>287</v>
      </c>
      <c r="P72" s="10" t="s">
        <v>292</v>
      </c>
      <c r="Q72" t="s">
        <v>364</v>
      </c>
      <c r="R72" t="s">
        <v>249</v>
      </c>
      <c r="S72" t="s">
        <v>364</v>
      </c>
      <c r="T72" s="10" t="s">
        <v>457</v>
      </c>
      <c r="U72" s="10" t="s">
        <v>530</v>
      </c>
      <c r="V72" t="s">
        <v>596</v>
      </c>
      <c r="W72" t="s">
        <v>249</v>
      </c>
      <c r="X72" s="10" t="s">
        <v>36</v>
      </c>
      <c r="Y72" t="s">
        <v>249</v>
      </c>
      <c r="Z72" t="s">
        <v>249</v>
      </c>
      <c r="AA72" t="s">
        <v>986</v>
      </c>
      <c r="AB72" s="9">
        <v>5</v>
      </c>
      <c r="AC72" s="9">
        <v>5</v>
      </c>
      <c r="AD72" s="10" t="s">
        <v>1120</v>
      </c>
      <c r="AE72" t="s">
        <v>671</v>
      </c>
      <c r="AF72" t="s">
        <v>249</v>
      </c>
      <c r="AG72" t="s">
        <v>6</v>
      </c>
      <c r="AH72" t="s">
        <v>1078</v>
      </c>
      <c r="AI72" t="s">
        <v>30</v>
      </c>
      <c r="AJ72" t="s">
        <v>36</v>
      </c>
      <c r="AK72" t="s">
        <v>680</v>
      </c>
      <c r="AL72" s="9">
        <v>4</v>
      </c>
      <c r="AM72" t="s">
        <v>364</v>
      </c>
      <c r="AN72" s="10" t="s">
        <v>1030</v>
      </c>
      <c r="AO72" t="s">
        <v>249</v>
      </c>
      <c r="AP72" t="s">
        <v>705</v>
      </c>
      <c r="AQ72" s="9">
        <v>5</v>
      </c>
      <c r="AR72" t="s">
        <v>364</v>
      </c>
      <c r="AS72" s="10" t="s">
        <v>1016</v>
      </c>
      <c r="AT72" t="s">
        <v>249</v>
      </c>
      <c r="AU72" t="s">
        <v>1073</v>
      </c>
      <c r="AV72" s="10" t="s">
        <v>740</v>
      </c>
      <c r="AW72" s="10" t="s">
        <v>738</v>
      </c>
      <c r="AX72" t="s">
        <v>36</v>
      </c>
      <c r="AY72" t="s">
        <v>30</v>
      </c>
      <c r="AZ72" t="s">
        <v>30</v>
      </c>
      <c r="BA72" t="s">
        <v>1402</v>
      </c>
      <c r="BB72" s="9">
        <v>5</v>
      </c>
      <c r="BC72" s="9">
        <v>5</v>
      </c>
      <c r="BD72" s="9">
        <v>4</v>
      </c>
      <c r="BE72" s="9">
        <v>1</v>
      </c>
      <c r="BF72">
        <v>3</v>
      </c>
      <c r="BG72">
        <v>1</v>
      </c>
      <c r="BH72" s="9">
        <v>4</v>
      </c>
      <c r="BI72" s="9">
        <v>4</v>
      </c>
      <c r="BJ72" s="9">
        <v>5</v>
      </c>
      <c r="BK72" s="9">
        <v>4</v>
      </c>
      <c r="BL72" s="9">
        <v>5</v>
      </c>
      <c r="BM72" s="9">
        <v>3</v>
      </c>
      <c r="BN72" s="9">
        <v>5</v>
      </c>
      <c r="BO72" s="9">
        <v>3</v>
      </c>
      <c r="BP72" s="9">
        <v>1</v>
      </c>
      <c r="BQ72" s="9">
        <v>1</v>
      </c>
      <c r="BR72" s="9">
        <v>1</v>
      </c>
      <c r="BS72" s="9">
        <v>1</v>
      </c>
      <c r="BT72" s="9">
        <v>1</v>
      </c>
      <c r="BU72" s="9">
        <v>1</v>
      </c>
      <c r="BV72" s="9">
        <v>1</v>
      </c>
      <c r="BW72" s="9">
        <v>1</v>
      </c>
      <c r="BX72" s="9">
        <v>1</v>
      </c>
      <c r="BY72" s="10" t="s">
        <v>695</v>
      </c>
      <c r="BZ72" s="10" t="s">
        <v>1101</v>
      </c>
      <c r="CA72" t="s">
        <v>1115</v>
      </c>
    </row>
    <row r="73" spans="1:79" x14ac:dyDescent="0.3">
      <c r="A73" s="10" t="s">
        <v>251</v>
      </c>
      <c r="B73" t="s">
        <v>943</v>
      </c>
      <c r="C73" s="9">
        <v>21</v>
      </c>
      <c r="D73" t="s">
        <v>258</v>
      </c>
      <c r="E73" t="s">
        <v>974</v>
      </c>
      <c r="F73" t="s">
        <v>36</v>
      </c>
      <c r="G73" s="9">
        <v>0</v>
      </c>
      <c r="H73" t="s">
        <v>946</v>
      </c>
      <c r="I73" t="s">
        <v>946</v>
      </c>
      <c r="J73" t="s">
        <v>952</v>
      </c>
      <c r="K73" t="s">
        <v>1402</v>
      </c>
      <c r="L73" t="s">
        <v>962</v>
      </c>
      <c r="M73" t="s">
        <v>265</v>
      </c>
      <c r="N73" t="s">
        <v>965</v>
      </c>
      <c r="O73" s="10" t="s">
        <v>20</v>
      </c>
      <c r="P73" t="s">
        <v>249</v>
      </c>
      <c r="Q73" t="s">
        <v>977</v>
      </c>
      <c r="R73" s="10" t="s">
        <v>445</v>
      </c>
      <c r="S73" t="s">
        <v>977</v>
      </c>
      <c r="T73" t="s">
        <v>249</v>
      </c>
      <c r="U73" s="10" t="s">
        <v>589</v>
      </c>
      <c r="V73" t="s">
        <v>596</v>
      </c>
      <c r="W73" t="s">
        <v>249</v>
      </c>
      <c r="X73" s="10" t="s">
        <v>36</v>
      </c>
      <c r="Y73" t="s">
        <v>249</v>
      </c>
      <c r="Z73" t="s">
        <v>249</v>
      </c>
      <c r="AA73" s="10" t="s">
        <v>993</v>
      </c>
      <c r="AB73" s="9">
        <v>5</v>
      </c>
      <c r="AC73" s="9">
        <v>5</v>
      </c>
      <c r="AD73" s="10" t="s">
        <v>748</v>
      </c>
      <c r="AE73" t="s">
        <v>671</v>
      </c>
      <c r="AF73" t="s">
        <v>249</v>
      </c>
      <c r="AG73" t="s">
        <v>6</v>
      </c>
      <c r="AH73" t="s">
        <v>1402</v>
      </c>
      <c r="AI73" t="s">
        <v>1402</v>
      </c>
      <c r="AJ73" t="s">
        <v>1402</v>
      </c>
      <c r="AK73" t="s">
        <v>6</v>
      </c>
      <c r="AL73" s="9">
        <v>1</v>
      </c>
      <c r="AM73" t="s">
        <v>994</v>
      </c>
      <c r="AN73" s="10" t="s">
        <v>1003</v>
      </c>
      <c r="AO73" t="s">
        <v>249</v>
      </c>
      <c r="AP73" t="s">
        <v>1069</v>
      </c>
      <c r="AQ73" s="9">
        <v>4</v>
      </c>
      <c r="AR73" t="s">
        <v>364</v>
      </c>
      <c r="AS73" s="10" t="s">
        <v>1066</v>
      </c>
      <c r="AT73" t="s">
        <v>249</v>
      </c>
      <c r="AU73" t="s">
        <v>1074</v>
      </c>
      <c r="AV73" s="10" t="s">
        <v>930</v>
      </c>
      <c r="AW73" t="s">
        <v>1402</v>
      </c>
      <c r="AX73" t="s">
        <v>36</v>
      </c>
      <c r="AY73" t="s">
        <v>30</v>
      </c>
      <c r="AZ73" t="s">
        <v>36</v>
      </c>
      <c r="BA73" t="s">
        <v>1092</v>
      </c>
      <c r="BB73" s="9">
        <v>5</v>
      </c>
      <c r="BC73" s="9">
        <v>5</v>
      </c>
      <c r="BD73" s="9">
        <v>1</v>
      </c>
      <c r="BE73" s="9">
        <v>1</v>
      </c>
      <c r="BF73">
        <v>3</v>
      </c>
      <c r="BG73">
        <v>3</v>
      </c>
      <c r="BH73" s="9">
        <v>4</v>
      </c>
      <c r="BI73" s="9">
        <v>3</v>
      </c>
      <c r="BJ73" s="9">
        <v>4</v>
      </c>
      <c r="BK73" s="9">
        <v>1</v>
      </c>
      <c r="BL73" s="9">
        <v>1</v>
      </c>
      <c r="BM73" s="9">
        <v>1</v>
      </c>
      <c r="BN73" s="9">
        <v>4</v>
      </c>
      <c r="BO73" s="9">
        <v>4</v>
      </c>
      <c r="BP73" s="9">
        <v>1</v>
      </c>
      <c r="BQ73" s="9">
        <v>1</v>
      </c>
      <c r="BR73" s="9">
        <v>1</v>
      </c>
      <c r="BS73" s="9">
        <v>1</v>
      </c>
      <c r="BT73" s="9">
        <v>1</v>
      </c>
      <c r="BU73" s="9">
        <v>1</v>
      </c>
      <c r="BV73" s="9">
        <v>1</v>
      </c>
      <c r="BW73" s="9">
        <v>1</v>
      </c>
      <c r="BX73" s="9">
        <v>1</v>
      </c>
      <c r="BY73" s="4" t="s">
        <v>1402</v>
      </c>
      <c r="BZ73" s="4" t="s">
        <v>1402</v>
      </c>
      <c r="CA73" t="s">
        <v>1115</v>
      </c>
    </row>
    <row r="74" spans="1:79" x14ac:dyDescent="0.3">
      <c r="A74" s="10" t="s">
        <v>242</v>
      </c>
      <c r="B74" t="s">
        <v>943</v>
      </c>
      <c r="C74" s="9">
        <v>41</v>
      </c>
      <c r="D74" t="s">
        <v>259</v>
      </c>
      <c r="E74" t="s">
        <v>971</v>
      </c>
      <c r="F74" t="s">
        <v>30</v>
      </c>
      <c r="G74" s="9">
        <v>2</v>
      </c>
      <c r="H74" t="s">
        <v>946</v>
      </c>
      <c r="I74" t="s">
        <v>946</v>
      </c>
      <c r="J74" t="s">
        <v>950</v>
      </c>
      <c r="K74" t="s">
        <v>955</v>
      </c>
      <c r="L74" t="s">
        <v>962</v>
      </c>
      <c r="M74" t="s">
        <v>265</v>
      </c>
      <c r="N74" t="s">
        <v>965</v>
      </c>
      <c r="O74" s="10" t="s">
        <v>319</v>
      </c>
      <c r="P74" s="10" t="s">
        <v>357</v>
      </c>
      <c r="Q74" t="s">
        <v>365</v>
      </c>
      <c r="R74" s="10" t="s">
        <v>438</v>
      </c>
      <c r="S74" t="s">
        <v>365</v>
      </c>
      <c r="T74" s="10" t="s">
        <v>505</v>
      </c>
      <c r="U74" s="10" t="s">
        <v>584</v>
      </c>
      <c r="V74" t="s">
        <v>977</v>
      </c>
      <c r="W74" s="10" t="s">
        <v>643</v>
      </c>
      <c r="X74" s="10" t="s">
        <v>1388</v>
      </c>
      <c r="Y74">
        <v>23</v>
      </c>
      <c r="Z74">
        <v>2</v>
      </c>
      <c r="AA74" s="10" t="s">
        <v>666</v>
      </c>
      <c r="AB74" s="9">
        <v>5</v>
      </c>
      <c r="AC74" s="9">
        <v>5</v>
      </c>
      <c r="AD74" s="10" t="s">
        <v>583</v>
      </c>
      <c r="AE74" t="s">
        <v>671</v>
      </c>
      <c r="AF74" s="10" t="s">
        <v>294</v>
      </c>
      <c r="AG74" t="s">
        <v>30</v>
      </c>
      <c r="AH74" t="s">
        <v>1079</v>
      </c>
      <c r="AI74" t="s">
        <v>36</v>
      </c>
      <c r="AJ74" t="s">
        <v>36</v>
      </c>
      <c r="AK74" t="s">
        <v>672</v>
      </c>
      <c r="AL74" s="9">
        <v>1</v>
      </c>
      <c r="AM74" t="s">
        <v>365</v>
      </c>
      <c r="AN74" s="10" t="s">
        <v>1044</v>
      </c>
      <c r="AO74" s="10" t="s">
        <v>294</v>
      </c>
      <c r="AP74" t="s">
        <v>705</v>
      </c>
      <c r="AQ74" s="9">
        <v>2</v>
      </c>
      <c r="AR74" t="s">
        <v>365</v>
      </c>
      <c r="AS74" s="10" t="s">
        <v>1044</v>
      </c>
      <c r="AT74" s="10" t="s">
        <v>294</v>
      </c>
      <c r="AU74" t="s">
        <v>1074</v>
      </c>
      <c r="AV74" s="10" t="s">
        <v>910</v>
      </c>
      <c r="AW74" s="10" t="s">
        <v>911</v>
      </c>
      <c r="AX74" t="s">
        <v>30</v>
      </c>
      <c r="AY74" t="s">
        <v>30</v>
      </c>
      <c r="AZ74" t="s">
        <v>30</v>
      </c>
      <c r="BA74" t="s">
        <v>1093</v>
      </c>
      <c r="BB74" s="9">
        <v>4</v>
      </c>
      <c r="BC74" s="9">
        <v>4</v>
      </c>
      <c r="BD74" s="9">
        <v>1</v>
      </c>
      <c r="BE74" s="9">
        <v>1</v>
      </c>
      <c r="BF74">
        <v>3</v>
      </c>
      <c r="BG74">
        <v>4</v>
      </c>
      <c r="BH74" s="9">
        <v>5</v>
      </c>
      <c r="BI74" s="9">
        <v>5</v>
      </c>
      <c r="BJ74" s="9">
        <v>3</v>
      </c>
      <c r="BK74" s="9">
        <v>3</v>
      </c>
      <c r="BL74" s="9">
        <v>1</v>
      </c>
      <c r="BM74" s="9">
        <v>1</v>
      </c>
      <c r="BN74" s="9">
        <v>5</v>
      </c>
      <c r="BO74" s="9">
        <v>5</v>
      </c>
      <c r="BP74" s="9">
        <v>1</v>
      </c>
      <c r="BQ74" s="9">
        <v>2</v>
      </c>
      <c r="BR74" s="9">
        <v>2</v>
      </c>
      <c r="BS74" s="9">
        <v>1</v>
      </c>
      <c r="BT74" s="9">
        <v>1</v>
      </c>
      <c r="BU74" s="9">
        <v>1</v>
      </c>
      <c r="BV74" s="9">
        <v>1</v>
      </c>
      <c r="BW74" s="9">
        <v>5</v>
      </c>
      <c r="BX74" s="9">
        <v>5</v>
      </c>
      <c r="BY74" s="10" t="s">
        <v>695</v>
      </c>
      <c r="BZ74" s="10" t="s">
        <v>912</v>
      </c>
      <c r="CA74" s="10" t="s">
        <v>913</v>
      </c>
    </row>
    <row r="75" spans="1:79" x14ac:dyDescent="0.3">
      <c r="A75" s="10" t="s">
        <v>154</v>
      </c>
      <c r="B75" t="s">
        <v>943</v>
      </c>
      <c r="C75" s="9">
        <v>35</v>
      </c>
      <c r="D75" t="s">
        <v>259</v>
      </c>
      <c r="E75" t="s">
        <v>975</v>
      </c>
      <c r="F75" t="s">
        <v>30</v>
      </c>
      <c r="G75" s="9">
        <v>1</v>
      </c>
      <c r="H75" t="s">
        <v>946</v>
      </c>
      <c r="I75" t="s">
        <v>946</v>
      </c>
      <c r="J75" t="s">
        <v>950</v>
      </c>
      <c r="K75" t="s">
        <v>960</v>
      </c>
      <c r="L75" t="s">
        <v>263</v>
      </c>
      <c r="M75" t="s">
        <v>265</v>
      </c>
      <c r="N75" t="s">
        <v>965</v>
      </c>
      <c r="O75" s="10" t="s">
        <v>280</v>
      </c>
      <c r="P75" t="s">
        <v>249</v>
      </c>
      <c r="Q75" t="s">
        <v>978</v>
      </c>
      <c r="R75" s="10" t="s">
        <v>377</v>
      </c>
      <c r="S75" t="s">
        <v>977</v>
      </c>
      <c r="T75" t="s">
        <v>249</v>
      </c>
      <c r="U75" s="10" t="s">
        <v>530</v>
      </c>
      <c r="V75" t="s">
        <v>977</v>
      </c>
      <c r="W75" t="s">
        <v>249</v>
      </c>
      <c r="X75" s="10" t="s">
        <v>36</v>
      </c>
      <c r="Y75" t="s">
        <v>249</v>
      </c>
      <c r="Z75" t="s">
        <v>249</v>
      </c>
      <c r="AA75" t="s">
        <v>986</v>
      </c>
      <c r="AB75" s="9">
        <v>5</v>
      </c>
      <c r="AC75" s="9">
        <v>5</v>
      </c>
      <c r="AD75" s="10" t="s">
        <v>522</v>
      </c>
      <c r="AE75" t="s">
        <v>671</v>
      </c>
      <c r="AF75" t="s">
        <v>249</v>
      </c>
      <c r="AG75" t="s">
        <v>6</v>
      </c>
      <c r="AH75" t="s">
        <v>1078</v>
      </c>
      <c r="AI75" t="s">
        <v>30</v>
      </c>
      <c r="AJ75" t="s">
        <v>30</v>
      </c>
      <c r="AK75" t="s">
        <v>1402</v>
      </c>
      <c r="AL75" s="13" t="s">
        <v>1402</v>
      </c>
      <c r="AM75" t="s">
        <v>1402</v>
      </c>
      <c r="AN75" s="10" t="s">
        <v>674</v>
      </c>
      <c r="AO75" t="s">
        <v>249</v>
      </c>
      <c r="AP75" t="s">
        <v>673</v>
      </c>
      <c r="AQ75" s="9">
        <v>3</v>
      </c>
      <c r="AR75" t="s">
        <v>994</v>
      </c>
      <c r="AS75" s="10" t="s">
        <v>674</v>
      </c>
      <c r="AT75" t="s">
        <v>249</v>
      </c>
      <c r="AU75" t="s">
        <v>1074</v>
      </c>
      <c r="AV75" s="10" t="s">
        <v>36</v>
      </c>
      <c r="AW75" s="10" t="s">
        <v>574</v>
      </c>
      <c r="AX75" t="s">
        <v>36</v>
      </c>
      <c r="AY75" t="s">
        <v>1402</v>
      </c>
      <c r="AZ75" t="s">
        <v>36</v>
      </c>
      <c r="BA75" t="s">
        <v>1093</v>
      </c>
      <c r="BB75" s="9">
        <v>4</v>
      </c>
      <c r="BC75" s="9">
        <v>4</v>
      </c>
      <c r="BD75" s="9">
        <v>3</v>
      </c>
      <c r="BE75" s="9">
        <v>4</v>
      </c>
      <c r="BF75">
        <v>4</v>
      </c>
      <c r="BG75">
        <v>4</v>
      </c>
      <c r="BH75" s="9">
        <v>4</v>
      </c>
      <c r="BI75" s="9">
        <v>4</v>
      </c>
      <c r="BJ75" s="9">
        <v>4</v>
      </c>
      <c r="BK75" s="9">
        <v>4</v>
      </c>
      <c r="BL75" s="9">
        <v>4</v>
      </c>
      <c r="BM75" s="9">
        <v>4</v>
      </c>
      <c r="BN75" s="9">
        <v>4</v>
      </c>
      <c r="BO75" s="9">
        <v>4</v>
      </c>
      <c r="BP75" s="9">
        <v>4</v>
      </c>
      <c r="BQ75" s="9">
        <v>4</v>
      </c>
      <c r="BR75" s="9">
        <v>4</v>
      </c>
      <c r="BS75" s="9">
        <v>4</v>
      </c>
      <c r="BT75" s="9">
        <v>4</v>
      </c>
      <c r="BU75" s="9">
        <v>4</v>
      </c>
      <c r="BV75" s="9">
        <v>4</v>
      </c>
      <c r="BW75" s="9">
        <v>4</v>
      </c>
      <c r="BX75" s="9">
        <v>4</v>
      </c>
      <c r="BY75" s="10" t="s">
        <v>1103</v>
      </c>
      <c r="BZ75" s="10" t="s">
        <v>1100</v>
      </c>
      <c r="CA75" t="s">
        <v>1115</v>
      </c>
    </row>
    <row r="76" spans="1:79" x14ac:dyDescent="0.3">
      <c r="A76" s="10" t="s">
        <v>204</v>
      </c>
      <c r="B76" t="s">
        <v>943</v>
      </c>
      <c r="C76" s="9">
        <v>26</v>
      </c>
      <c r="D76" t="s">
        <v>260</v>
      </c>
      <c r="E76" t="s">
        <v>971</v>
      </c>
      <c r="F76" t="s">
        <v>36</v>
      </c>
      <c r="G76" s="9">
        <v>0</v>
      </c>
      <c r="H76" t="s">
        <v>946</v>
      </c>
      <c r="I76" t="s">
        <v>947</v>
      </c>
      <c r="J76" t="s">
        <v>951</v>
      </c>
      <c r="K76" t="s">
        <v>958</v>
      </c>
      <c r="L76" t="s">
        <v>263</v>
      </c>
      <c r="M76" t="s">
        <v>266</v>
      </c>
      <c r="N76" t="s">
        <v>965</v>
      </c>
      <c r="O76" s="10" t="s">
        <v>301</v>
      </c>
      <c r="P76" s="10" t="s">
        <v>345</v>
      </c>
      <c r="Q76" t="s">
        <v>364</v>
      </c>
      <c r="R76" s="10" t="s">
        <v>412</v>
      </c>
      <c r="S76" t="s">
        <v>364</v>
      </c>
      <c r="T76" s="10" t="s">
        <v>1081</v>
      </c>
      <c r="U76" t="s">
        <v>249</v>
      </c>
      <c r="V76" t="s">
        <v>596</v>
      </c>
      <c r="W76" s="10" t="s">
        <v>627</v>
      </c>
      <c r="X76" s="10" t="s">
        <v>979</v>
      </c>
      <c r="Y76">
        <v>1</v>
      </c>
      <c r="Z76">
        <v>12</v>
      </c>
      <c r="AA76" s="10" t="s">
        <v>655</v>
      </c>
      <c r="AB76" s="9">
        <v>5</v>
      </c>
      <c r="AC76" s="4" t="s">
        <v>1402</v>
      </c>
      <c r="AD76" s="10" t="s">
        <v>1119</v>
      </c>
      <c r="AE76" t="s">
        <v>671</v>
      </c>
      <c r="AF76" t="s">
        <v>249</v>
      </c>
      <c r="AG76" t="s">
        <v>6</v>
      </c>
      <c r="AH76" t="s">
        <v>1078</v>
      </c>
      <c r="AI76" t="s">
        <v>30</v>
      </c>
      <c r="AJ76" t="s">
        <v>30</v>
      </c>
      <c r="AK76" t="s">
        <v>1402</v>
      </c>
      <c r="AL76" s="13" t="s">
        <v>1402</v>
      </c>
      <c r="AM76" t="s">
        <v>1402</v>
      </c>
      <c r="AN76" s="13" t="s">
        <v>1402</v>
      </c>
      <c r="AO76" t="s">
        <v>249</v>
      </c>
      <c r="AP76" t="s">
        <v>1070</v>
      </c>
      <c r="AQ76" s="9">
        <v>1</v>
      </c>
      <c r="AR76" t="s">
        <v>1402</v>
      </c>
      <c r="AS76" t="s">
        <v>249</v>
      </c>
      <c r="AT76" t="s">
        <v>249</v>
      </c>
      <c r="AU76" t="s">
        <v>249</v>
      </c>
      <c r="AV76" t="s">
        <v>1402</v>
      </c>
      <c r="AW76" t="s">
        <v>1402</v>
      </c>
      <c r="AX76" t="s">
        <v>1402</v>
      </c>
      <c r="AY76" t="s">
        <v>1402</v>
      </c>
      <c r="AZ76" t="s">
        <v>36</v>
      </c>
      <c r="BA76" s="4" t="s">
        <v>1402</v>
      </c>
      <c r="BB76" s="4" t="s">
        <v>1402</v>
      </c>
      <c r="BC76" s="4" t="s">
        <v>1402</v>
      </c>
      <c r="BD76" s="4" t="s">
        <v>1402</v>
      </c>
      <c r="BE76" s="4" t="s">
        <v>1402</v>
      </c>
      <c r="BF76" s="4" t="s">
        <v>1402</v>
      </c>
      <c r="BG76" s="4" t="s">
        <v>1402</v>
      </c>
      <c r="BH76" s="4" t="s">
        <v>1402</v>
      </c>
      <c r="BI76" s="4" t="s">
        <v>1402</v>
      </c>
      <c r="BJ76" s="4" t="s">
        <v>1402</v>
      </c>
      <c r="BK76" s="4" t="s">
        <v>1402</v>
      </c>
      <c r="BL76" s="4" t="s">
        <v>1402</v>
      </c>
      <c r="BM76" s="4" t="s">
        <v>1402</v>
      </c>
      <c r="BN76" s="4" t="s">
        <v>1402</v>
      </c>
      <c r="BO76" s="4" t="s">
        <v>1402</v>
      </c>
      <c r="BP76" s="4" t="s">
        <v>1402</v>
      </c>
      <c r="BQ76" s="4" t="s">
        <v>1402</v>
      </c>
      <c r="BR76" s="4" t="s">
        <v>1402</v>
      </c>
      <c r="BS76" s="4" t="s">
        <v>1402</v>
      </c>
      <c r="BT76" s="4" t="s">
        <v>1402</v>
      </c>
      <c r="BU76" s="4" t="s">
        <v>1402</v>
      </c>
      <c r="BV76" s="4" t="s">
        <v>1402</v>
      </c>
      <c r="BW76" s="4" t="s">
        <v>1402</v>
      </c>
      <c r="BX76" s="4" t="s">
        <v>1402</v>
      </c>
      <c r="BY76" s="4" t="s">
        <v>1402</v>
      </c>
      <c r="BZ76" s="4" t="s">
        <v>1402</v>
      </c>
      <c r="CA76" t="s">
        <v>1115</v>
      </c>
    </row>
    <row r="77" spans="1:79" x14ac:dyDescent="0.3">
      <c r="A77" s="10" t="s">
        <v>135</v>
      </c>
      <c r="B77" t="s">
        <v>943</v>
      </c>
      <c r="C77" s="9">
        <v>29</v>
      </c>
      <c r="D77" t="s">
        <v>258</v>
      </c>
      <c r="E77" t="s">
        <v>971</v>
      </c>
      <c r="F77" t="s">
        <v>36</v>
      </c>
      <c r="G77" s="9">
        <v>0</v>
      </c>
      <c r="H77" t="s">
        <v>946</v>
      </c>
      <c r="I77" t="s">
        <v>946</v>
      </c>
      <c r="J77" t="s">
        <v>952</v>
      </c>
      <c r="K77" t="s">
        <v>1402</v>
      </c>
      <c r="L77" t="s">
        <v>962</v>
      </c>
      <c r="M77" t="s">
        <v>265</v>
      </c>
      <c r="N77" t="s">
        <v>965</v>
      </c>
      <c r="O77" s="10" t="s">
        <v>269</v>
      </c>
      <c r="P77" t="s">
        <v>249</v>
      </c>
      <c r="Q77" t="s">
        <v>365</v>
      </c>
      <c r="R77" s="10" t="s">
        <v>369</v>
      </c>
      <c r="S77" t="s">
        <v>365</v>
      </c>
      <c r="T77" t="s">
        <v>249</v>
      </c>
      <c r="U77" s="10" t="s">
        <v>29</v>
      </c>
      <c r="V77" t="s">
        <v>977</v>
      </c>
      <c r="W77" t="s">
        <v>249</v>
      </c>
      <c r="X77" s="10" t="s">
        <v>36</v>
      </c>
      <c r="Y77" t="s">
        <v>249</v>
      </c>
      <c r="Z77" t="s">
        <v>249</v>
      </c>
      <c r="AA77" s="10" t="s">
        <v>36</v>
      </c>
      <c r="AB77" s="9">
        <v>5</v>
      </c>
      <c r="AC77" s="9">
        <v>5</v>
      </c>
      <c r="AD77" s="10" t="s">
        <v>517</v>
      </c>
      <c r="AE77" t="s">
        <v>671</v>
      </c>
      <c r="AF77" t="s">
        <v>249</v>
      </c>
      <c r="AG77" t="s">
        <v>6</v>
      </c>
      <c r="AH77" t="s">
        <v>1078</v>
      </c>
      <c r="AI77" t="s">
        <v>30</v>
      </c>
      <c r="AJ77" t="s">
        <v>36</v>
      </c>
      <c r="AK77" t="s">
        <v>672</v>
      </c>
      <c r="AL77" s="9">
        <v>3</v>
      </c>
      <c r="AM77" t="s">
        <v>994</v>
      </c>
      <c r="AN77" s="10" t="s">
        <v>1022</v>
      </c>
      <c r="AO77" t="s">
        <v>249</v>
      </c>
      <c r="AP77" t="s">
        <v>673</v>
      </c>
      <c r="AQ77" s="9">
        <v>3</v>
      </c>
      <c r="AR77" t="s">
        <v>994</v>
      </c>
      <c r="AS77" s="10" t="s">
        <v>1048</v>
      </c>
      <c r="AT77" t="s">
        <v>249</v>
      </c>
      <c r="AU77" t="s">
        <v>1074</v>
      </c>
      <c r="AV77" s="10" t="s">
        <v>36</v>
      </c>
      <c r="AW77" s="10" t="s">
        <v>692</v>
      </c>
      <c r="AX77" t="s">
        <v>30</v>
      </c>
      <c r="AY77" t="s">
        <v>30</v>
      </c>
      <c r="AZ77" t="s">
        <v>30</v>
      </c>
      <c r="BA77" t="s">
        <v>1093</v>
      </c>
      <c r="BB77" s="9">
        <v>4</v>
      </c>
      <c r="BC77" s="9">
        <v>4</v>
      </c>
      <c r="BD77" s="9">
        <v>5</v>
      </c>
      <c r="BE77" s="9">
        <v>5</v>
      </c>
      <c r="BF77">
        <v>4</v>
      </c>
      <c r="BG77">
        <v>3</v>
      </c>
      <c r="BH77" s="9">
        <v>5</v>
      </c>
      <c r="BI77" s="9">
        <v>5</v>
      </c>
      <c r="BJ77" s="9">
        <v>4</v>
      </c>
      <c r="BK77" s="9">
        <v>4</v>
      </c>
      <c r="BL77" s="9">
        <v>1</v>
      </c>
      <c r="BM77" s="9">
        <v>1</v>
      </c>
      <c r="BN77" s="9">
        <v>4</v>
      </c>
      <c r="BO77" s="9">
        <v>4</v>
      </c>
      <c r="BP77" s="9">
        <v>2</v>
      </c>
      <c r="BQ77" s="4" t="s">
        <v>1402</v>
      </c>
      <c r="BR77" s="4" t="s">
        <v>1402</v>
      </c>
      <c r="BS77" s="9">
        <v>1</v>
      </c>
      <c r="BT77" s="9">
        <v>1</v>
      </c>
      <c r="BU77" s="9">
        <v>4</v>
      </c>
      <c r="BV77" s="9">
        <v>4</v>
      </c>
      <c r="BW77" s="9">
        <v>2</v>
      </c>
      <c r="BX77" s="9">
        <v>2</v>
      </c>
      <c r="BY77" s="10" t="s">
        <v>26</v>
      </c>
      <c r="BZ77" s="10" t="s">
        <v>583</v>
      </c>
      <c r="CA77" t="s">
        <v>1115</v>
      </c>
    </row>
    <row r="78" spans="1:79" x14ac:dyDescent="0.3">
      <c r="A78" s="10" t="s">
        <v>253</v>
      </c>
      <c r="B78" t="s">
        <v>943</v>
      </c>
      <c r="C78" s="9">
        <v>53</v>
      </c>
      <c r="D78" t="s">
        <v>258</v>
      </c>
      <c r="E78" t="s">
        <v>971</v>
      </c>
      <c r="F78" t="s">
        <v>30</v>
      </c>
      <c r="G78" s="9">
        <v>1</v>
      </c>
      <c r="H78" t="s">
        <v>946</v>
      </c>
      <c r="I78" t="s">
        <v>946</v>
      </c>
      <c r="J78" t="s">
        <v>951</v>
      </c>
      <c r="K78" t="s">
        <v>955</v>
      </c>
      <c r="L78" t="s">
        <v>962</v>
      </c>
      <c r="M78" t="s">
        <v>265</v>
      </c>
      <c r="N78" t="s">
        <v>965</v>
      </c>
      <c r="O78" s="10" t="s">
        <v>323</v>
      </c>
      <c r="P78" s="10" t="s">
        <v>7</v>
      </c>
      <c r="Q78" t="s">
        <v>977</v>
      </c>
      <c r="R78" t="s">
        <v>249</v>
      </c>
      <c r="S78" t="s">
        <v>364</v>
      </c>
      <c r="T78" t="s">
        <v>249</v>
      </c>
      <c r="U78" s="10" t="s">
        <v>591</v>
      </c>
      <c r="V78" t="s">
        <v>977</v>
      </c>
      <c r="W78" t="s">
        <v>249</v>
      </c>
      <c r="X78" s="10" t="s">
        <v>651</v>
      </c>
      <c r="Y78">
        <v>6</v>
      </c>
      <c r="Z78">
        <v>1</v>
      </c>
      <c r="AA78" s="10" t="s">
        <v>669</v>
      </c>
      <c r="AB78" s="9">
        <v>5</v>
      </c>
      <c r="AC78" s="9">
        <v>5</v>
      </c>
      <c r="AD78" s="10" t="s">
        <v>933</v>
      </c>
      <c r="AE78" t="s">
        <v>671</v>
      </c>
      <c r="AF78" t="s">
        <v>249</v>
      </c>
      <c r="AG78" t="s">
        <v>6</v>
      </c>
      <c r="AH78" t="s">
        <v>1079</v>
      </c>
      <c r="AI78" t="s">
        <v>36</v>
      </c>
      <c r="AJ78" t="s">
        <v>36</v>
      </c>
      <c r="AK78" t="s">
        <v>672</v>
      </c>
      <c r="AL78" s="9">
        <v>4</v>
      </c>
      <c r="AM78" t="s">
        <v>365</v>
      </c>
      <c r="AN78" s="10" t="s">
        <v>1015</v>
      </c>
      <c r="AO78" t="s">
        <v>249</v>
      </c>
      <c r="AP78" t="s">
        <v>1070</v>
      </c>
      <c r="AQ78" s="9">
        <v>3</v>
      </c>
      <c r="AR78" t="s">
        <v>364</v>
      </c>
      <c r="AS78" s="10" t="s">
        <v>997</v>
      </c>
      <c r="AT78" t="s">
        <v>249</v>
      </c>
      <c r="AU78" t="s">
        <v>1074</v>
      </c>
      <c r="AV78" s="10" t="s">
        <v>934</v>
      </c>
      <c r="AW78" t="s">
        <v>1402</v>
      </c>
      <c r="AX78" t="s">
        <v>36</v>
      </c>
      <c r="AY78" t="s">
        <v>30</v>
      </c>
      <c r="AZ78" t="s">
        <v>36</v>
      </c>
      <c r="BA78" t="s">
        <v>1093</v>
      </c>
      <c r="BB78" s="9">
        <v>3</v>
      </c>
      <c r="BC78" s="9">
        <v>3</v>
      </c>
      <c r="BD78" s="9">
        <v>4</v>
      </c>
      <c r="BE78" s="9">
        <v>1</v>
      </c>
      <c r="BF78">
        <v>4</v>
      </c>
      <c r="BG78">
        <v>4</v>
      </c>
      <c r="BH78" s="9">
        <v>5</v>
      </c>
      <c r="BI78" s="9">
        <v>5</v>
      </c>
      <c r="BJ78" s="9">
        <v>3</v>
      </c>
      <c r="BK78" s="9">
        <v>3</v>
      </c>
      <c r="BL78" s="4" t="s">
        <v>1402</v>
      </c>
      <c r="BM78" s="4" t="s">
        <v>1402</v>
      </c>
      <c r="BN78" s="4" t="s">
        <v>1402</v>
      </c>
      <c r="BO78" s="4" t="s">
        <v>1402</v>
      </c>
      <c r="BP78" s="9">
        <v>1</v>
      </c>
      <c r="BQ78" s="9">
        <v>3</v>
      </c>
      <c r="BR78" s="9">
        <v>2</v>
      </c>
      <c r="BS78" s="9">
        <v>1</v>
      </c>
      <c r="BT78" s="9">
        <v>1</v>
      </c>
      <c r="BU78" s="9">
        <v>3</v>
      </c>
      <c r="BV78" s="9">
        <v>3</v>
      </c>
      <c r="BW78" s="9">
        <v>3</v>
      </c>
      <c r="BX78" s="9">
        <v>3</v>
      </c>
      <c r="BY78" s="10" t="s">
        <v>1111</v>
      </c>
      <c r="BZ78" s="10" t="s">
        <v>29</v>
      </c>
      <c r="CA78" t="s">
        <v>1115</v>
      </c>
    </row>
    <row r="79" spans="1:79" x14ac:dyDescent="0.3">
      <c r="A79" s="10" t="s">
        <v>175</v>
      </c>
      <c r="B79" t="s">
        <v>943</v>
      </c>
      <c r="C79" s="9">
        <v>51</v>
      </c>
      <c r="D79" t="s">
        <v>258</v>
      </c>
      <c r="E79" t="s">
        <v>974</v>
      </c>
      <c r="F79" t="s">
        <v>30</v>
      </c>
      <c r="G79" s="9">
        <v>2</v>
      </c>
      <c r="H79" t="s">
        <v>946</v>
      </c>
      <c r="I79" t="s">
        <v>946</v>
      </c>
      <c r="J79" t="s">
        <v>950</v>
      </c>
      <c r="K79" t="s">
        <v>957</v>
      </c>
      <c r="L79" t="s">
        <v>962</v>
      </c>
      <c r="M79" t="s">
        <v>265</v>
      </c>
      <c r="N79" t="s">
        <v>965</v>
      </c>
      <c r="O79" s="10" t="s">
        <v>287</v>
      </c>
      <c r="P79" t="s">
        <v>249</v>
      </c>
      <c r="Q79" t="s">
        <v>977</v>
      </c>
      <c r="R79" s="10" t="s">
        <v>391</v>
      </c>
      <c r="S79" t="s">
        <v>977</v>
      </c>
      <c r="T79" s="10" t="s">
        <v>459</v>
      </c>
      <c r="U79" s="10" t="s">
        <v>537</v>
      </c>
      <c r="V79" t="s">
        <v>1385</v>
      </c>
      <c r="W79" s="10" t="s">
        <v>611</v>
      </c>
      <c r="X79" s="10" t="s">
        <v>36</v>
      </c>
      <c r="Y79" t="s">
        <v>249</v>
      </c>
      <c r="Z79" t="s">
        <v>249</v>
      </c>
      <c r="AA79" s="10" t="s">
        <v>36</v>
      </c>
      <c r="AB79" s="9">
        <v>4</v>
      </c>
      <c r="AC79" s="9">
        <v>3</v>
      </c>
      <c r="AD79" s="10" t="s">
        <v>1120</v>
      </c>
      <c r="AE79" t="s">
        <v>671</v>
      </c>
      <c r="AF79" t="s">
        <v>249</v>
      </c>
      <c r="AG79" t="s">
        <v>6</v>
      </c>
      <c r="AH79" t="s">
        <v>1078</v>
      </c>
      <c r="AI79" t="s">
        <v>30</v>
      </c>
      <c r="AJ79" t="s">
        <v>30</v>
      </c>
      <c r="AK79" t="s">
        <v>733</v>
      </c>
      <c r="AL79" s="9">
        <v>5</v>
      </c>
      <c r="AM79" t="s">
        <v>364</v>
      </c>
      <c r="AN79" s="10" t="s">
        <v>1005</v>
      </c>
      <c r="AO79" t="s">
        <v>249</v>
      </c>
      <c r="AP79" t="s">
        <v>673</v>
      </c>
      <c r="AQ79" s="9">
        <v>3</v>
      </c>
      <c r="AR79" t="s">
        <v>994</v>
      </c>
      <c r="AS79" s="10" t="s">
        <v>1031</v>
      </c>
      <c r="AT79" t="s">
        <v>249</v>
      </c>
      <c r="AU79" t="s">
        <v>1073</v>
      </c>
      <c r="AV79" s="10" t="s">
        <v>740</v>
      </c>
      <c r="AW79" s="10" t="s">
        <v>741</v>
      </c>
      <c r="AX79" t="s">
        <v>36</v>
      </c>
      <c r="AY79" t="s">
        <v>30</v>
      </c>
      <c r="AZ79" t="s">
        <v>36</v>
      </c>
      <c r="BA79" t="s">
        <v>1402</v>
      </c>
      <c r="BB79" s="9">
        <v>5</v>
      </c>
      <c r="BC79" s="9">
        <v>5</v>
      </c>
      <c r="BD79" s="9">
        <v>3</v>
      </c>
      <c r="BE79" s="9">
        <v>3</v>
      </c>
      <c r="BF79">
        <v>1</v>
      </c>
      <c r="BG79">
        <v>1</v>
      </c>
      <c r="BH79" s="9">
        <v>1</v>
      </c>
      <c r="BI79" s="9">
        <v>1</v>
      </c>
      <c r="BJ79" s="9">
        <v>1</v>
      </c>
      <c r="BK79" s="9">
        <v>1</v>
      </c>
      <c r="BL79" s="9">
        <v>1</v>
      </c>
      <c r="BM79" s="9">
        <v>1</v>
      </c>
      <c r="BN79" s="9">
        <v>1</v>
      </c>
      <c r="BO79" s="9">
        <v>1</v>
      </c>
      <c r="BP79" s="9">
        <v>1</v>
      </c>
      <c r="BQ79" s="9">
        <v>1</v>
      </c>
      <c r="BR79" s="9">
        <v>1</v>
      </c>
      <c r="BS79" s="9">
        <v>1</v>
      </c>
      <c r="BT79" s="9">
        <v>1</v>
      </c>
      <c r="BU79" s="9">
        <v>1</v>
      </c>
      <c r="BV79" s="9">
        <v>1</v>
      </c>
      <c r="BW79" s="9">
        <v>1</v>
      </c>
      <c r="BX79" s="9">
        <v>1</v>
      </c>
      <c r="BY79" s="10" t="s">
        <v>695</v>
      </c>
      <c r="BZ79" s="10" t="s">
        <v>1100</v>
      </c>
      <c r="CA79" t="s">
        <v>1115</v>
      </c>
    </row>
    <row r="80" spans="1:79" x14ac:dyDescent="0.3">
      <c r="A80" s="10" t="s">
        <v>225</v>
      </c>
      <c r="B80" t="s">
        <v>943</v>
      </c>
      <c r="C80" s="9">
        <v>43</v>
      </c>
      <c r="D80" t="s">
        <v>259</v>
      </c>
      <c r="E80" t="s">
        <v>974</v>
      </c>
      <c r="F80" t="s">
        <v>30</v>
      </c>
      <c r="G80" s="9">
        <v>2</v>
      </c>
      <c r="H80" t="s">
        <v>946</v>
      </c>
      <c r="I80" t="s">
        <v>946</v>
      </c>
      <c r="J80" t="s">
        <v>952</v>
      </c>
      <c r="K80" t="s">
        <v>958</v>
      </c>
      <c r="L80" t="s">
        <v>263</v>
      </c>
      <c r="M80" t="s">
        <v>266</v>
      </c>
      <c r="N80" t="s">
        <v>965</v>
      </c>
      <c r="O80" s="10" t="s">
        <v>314</v>
      </c>
      <c r="P80" t="s">
        <v>249</v>
      </c>
      <c r="Q80" t="s">
        <v>976</v>
      </c>
      <c r="R80" s="10" t="s">
        <v>432</v>
      </c>
      <c r="S80" t="s">
        <v>365</v>
      </c>
      <c r="T80" s="10" t="s">
        <v>499</v>
      </c>
      <c r="U80" s="10" t="s">
        <v>572</v>
      </c>
      <c r="V80" t="s">
        <v>1384</v>
      </c>
      <c r="W80" s="10" t="s">
        <v>640</v>
      </c>
      <c r="X80" s="10" t="s">
        <v>1395</v>
      </c>
      <c r="Y80">
        <v>1</v>
      </c>
      <c r="Z80">
        <v>8</v>
      </c>
      <c r="AA80" s="10" t="s">
        <v>664</v>
      </c>
      <c r="AB80" s="9">
        <v>5</v>
      </c>
      <c r="AC80" s="9">
        <v>5</v>
      </c>
      <c r="AD80" s="4" t="s">
        <v>1402</v>
      </c>
      <c r="AE80" t="s">
        <v>671</v>
      </c>
      <c r="AF80" t="s">
        <v>249</v>
      </c>
      <c r="AG80" t="s">
        <v>6</v>
      </c>
      <c r="AH80" t="s">
        <v>1078</v>
      </c>
      <c r="AI80" t="s">
        <v>30</v>
      </c>
      <c r="AJ80" t="s">
        <v>30</v>
      </c>
      <c r="AK80" t="s">
        <v>672</v>
      </c>
      <c r="AL80" s="9">
        <v>4</v>
      </c>
      <c r="AM80" t="s">
        <v>364</v>
      </c>
      <c r="AN80" s="10" t="s">
        <v>1004</v>
      </c>
      <c r="AO80" t="s">
        <v>249</v>
      </c>
      <c r="AP80" t="s">
        <v>673</v>
      </c>
      <c r="AQ80" s="9">
        <v>4</v>
      </c>
      <c r="AR80" t="s">
        <v>994</v>
      </c>
      <c r="AS80" s="10" t="s">
        <v>1056</v>
      </c>
      <c r="AT80" t="s">
        <v>249</v>
      </c>
      <c r="AU80" t="s">
        <v>1074</v>
      </c>
      <c r="AV80" s="10" t="s">
        <v>879</v>
      </c>
      <c r="AW80" s="10" t="s">
        <v>731</v>
      </c>
      <c r="AX80" t="s">
        <v>36</v>
      </c>
      <c r="AY80" t="s">
        <v>30</v>
      </c>
      <c r="AZ80" t="s">
        <v>36</v>
      </c>
      <c r="BA80" t="s">
        <v>1402</v>
      </c>
      <c r="BB80" s="9">
        <v>4</v>
      </c>
      <c r="BC80" s="9">
        <v>4</v>
      </c>
      <c r="BD80" s="9">
        <v>2</v>
      </c>
      <c r="BE80" s="9">
        <v>2</v>
      </c>
      <c r="BF80">
        <v>1</v>
      </c>
      <c r="BG80">
        <v>1</v>
      </c>
      <c r="BH80" s="9">
        <v>2</v>
      </c>
      <c r="BI80" s="9">
        <v>2</v>
      </c>
      <c r="BJ80" s="9">
        <v>1</v>
      </c>
      <c r="BK80" s="9">
        <v>1</v>
      </c>
      <c r="BL80" s="4" t="s">
        <v>1402</v>
      </c>
      <c r="BM80" s="4" t="s">
        <v>1402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10" t="s">
        <v>695</v>
      </c>
      <c r="BZ80" s="10" t="s">
        <v>1100</v>
      </c>
      <c r="CA80" t="s">
        <v>1115</v>
      </c>
    </row>
    <row r="81" spans="1:79" x14ac:dyDescent="0.3">
      <c r="A81" s="10" t="s">
        <v>174</v>
      </c>
      <c r="B81" t="s">
        <v>942</v>
      </c>
      <c r="C81" s="9">
        <v>73</v>
      </c>
      <c r="D81" t="s">
        <v>259</v>
      </c>
      <c r="E81" t="s">
        <v>972</v>
      </c>
      <c r="F81" t="s">
        <v>30</v>
      </c>
      <c r="G81" s="9">
        <v>1</v>
      </c>
      <c r="H81" t="s">
        <v>946</v>
      </c>
      <c r="I81" t="s">
        <v>946</v>
      </c>
      <c r="J81" t="s">
        <v>951</v>
      </c>
      <c r="K81" t="s">
        <v>955</v>
      </c>
      <c r="L81" t="s">
        <v>962</v>
      </c>
      <c r="M81" t="s">
        <v>265</v>
      </c>
      <c r="N81" t="s">
        <v>968</v>
      </c>
      <c r="O81" s="10" t="s">
        <v>7</v>
      </c>
      <c r="P81" t="s">
        <v>249</v>
      </c>
      <c r="Q81" t="s">
        <v>976</v>
      </c>
      <c r="R81" s="10" t="s">
        <v>390</v>
      </c>
      <c r="S81" t="s">
        <v>976</v>
      </c>
      <c r="T81" s="10" t="s">
        <v>458</v>
      </c>
      <c r="U81" s="10" t="s">
        <v>25</v>
      </c>
      <c r="V81" t="s">
        <v>1385</v>
      </c>
      <c r="W81" s="10" t="s">
        <v>610</v>
      </c>
      <c r="X81" s="10" t="s">
        <v>36</v>
      </c>
      <c r="Y81" t="s">
        <v>249</v>
      </c>
      <c r="Z81" t="s">
        <v>249</v>
      </c>
      <c r="AA81" t="s">
        <v>986</v>
      </c>
      <c r="AB81" s="9">
        <v>5</v>
      </c>
      <c r="AC81" s="9">
        <v>5</v>
      </c>
      <c r="AD81" s="10" t="s">
        <v>1120</v>
      </c>
      <c r="AE81" t="s">
        <v>671</v>
      </c>
      <c r="AF81" t="s">
        <v>249</v>
      </c>
      <c r="AG81" t="s">
        <v>30</v>
      </c>
      <c r="AH81" t="s">
        <v>1078</v>
      </c>
      <c r="AI81" t="s">
        <v>30</v>
      </c>
      <c r="AJ81" t="s">
        <v>30</v>
      </c>
      <c r="AK81" t="s">
        <v>1402</v>
      </c>
      <c r="AL81" s="4" t="s">
        <v>1402</v>
      </c>
      <c r="AM81" t="s">
        <v>1402</v>
      </c>
      <c r="AN81" s="13" t="s">
        <v>1402</v>
      </c>
      <c r="AO81" t="s">
        <v>249</v>
      </c>
      <c r="AP81" t="s">
        <v>705</v>
      </c>
      <c r="AQ81" s="9">
        <v>5</v>
      </c>
      <c r="AR81" t="s">
        <v>364</v>
      </c>
      <c r="AS81" s="10" t="s">
        <v>1002</v>
      </c>
      <c r="AT81" t="s">
        <v>249</v>
      </c>
      <c r="AU81" t="s">
        <v>1074</v>
      </c>
      <c r="AV81" s="10" t="s">
        <v>36</v>
      </c>
      <c r="AW81" s="10" t="s">
        <v>739</v>
      </c>
      <c r="AX81" t="s">
        <v>36</v>
      </c>
      <c r="AY81" t="s">
        <v>30</v>
      </c>
      <c r="AZ81" t="s">
        <v>36</v>
      </c>
      <c r="BA81" t="s">
        <v>1093</v>
      </c>
      <c r="BB81" s="9">
        <v>5</v>
      </c>
      <c r="BC81" s="9">
        <v>5</v>
      </c>
      <c r="BD81" s="9">
        <v>5</v>
      </c>
      <c r="BE81" s="9">
        <v>5</v>
      </c>
      <c r="BF81">
        <v>4</v>
      </c>
      <c r="BG81">
        <v>4</v>
      </c>
      <c r="BH81" s="9">
        <v>3</v>
      </c>
      <c r="BI81" s="9">
        <v>3</v>
      </c>
      <c r="BJ81" s="9">
        <v>1</v>
      </c>
      <c r="BK81" s="9">
        <v>1</v>
      </c>
      <c r="BL81" s="9">
        <v>3</v>
      </c>
      <c r="BM81" s="9">
        <v>3</v>
      </c>
      <c r="BN81" s="9">
        <v>4</v>
      </c>
      <c r="BO81" s="9">
        <v>3</v>
      </c>
      <c r="BP81" s="9">
        <v>3</v>
      </c>
      <c r="BQ81" s="9">
        <v>1</v>
      </c>
      <c r="BR81" s="9">
        <v>2</v>
      </c>
      <c r="BS81" s="9">
        <v>1</v>
      </c>
      <c r="BT81" s="9">
        <v>1</v>
      </c>
      <c r="BU81" s="9">
        <v>4</v>
      </c>
      <c r="BV81" s="9">
        <v>3</v>
      </c>
      <c r="BW81" s="9">
        <v>3</v>
      </c>
      <c r="BX81" s="9">
        <v>3</v>
      </c>
      <c r="BY81" s="10" t="s">
        <v>1104</v>
      </c>
      <c r="BZ81" s="10" t="s">
        <v>583</v>
      </c>
      <c r="CA81" t="s">
        <v>1115</v>
      </c>
    </row>
    <row r="82" spans="1:79" x14ac:dyDescent="0.3">
      <c r="A82" s="10" t="s">
        <v>238</v>
      </c>
      <c r="B82" t="s">
        <v>943</v>
      </c>
      <c r="C82" s="9">
        <v>35</v>
      </c>
      <c r="D82" t="s">
        <v>258</v>
      </c>
      <c r="E82" t="s">
        <v>971</v>
      </c>
      <c r="F82" t="s">
        <v>30</v>
      </c>
      <c r="G82" s="9">
        <v>2</v>
      </c>
      <c r="H82" t="s">
        <v>946</v>
      </c>
      <c r="I82" t="s">
        <v>946</v>
      </c>
      <c r="J82" t="s">
        <v>950</v>
      </c>
      <c r="K82" t="s">
        <v>958</v>
      </c>
      <c r="L82" t="s">
        <v>962</v>
      </c>
      <c r="M82" t="s">
        <v>265</v>
      </c>
      <c r="N82" t="s">
        <v>965</v>
      </c>
      <c r="O82" s="10" t="s">
        <v>280</v>
      </c>
      <c r="P82" s="10" t="s">
        <v>28</v>
      </c>
      <c r="Q82" t="s">
        <v>364</v>
      </c>
      <c r="R82" t="s">
        <v>249</v>
      </c>
      <c r="S82" t="s">
        <v>364</v>
      </c>
      <c r="T82" t="s">
        <v>249</v>
      </c>
      <c r="U82" s="10" t="s">
        <v>582</v>
      </c>
      <c r="V82" t="s">
        <v>596</v>
      </c>
      <c r="W82" t="s">
        <v>249</v>
      </c>
      <c r="X82" s="10" t="s">
        <v>36</v>
      </c>
      <c r="Y82" t="s">
        <v>249</v>
      </c>
      <c r="Z82" t="s">
        <v>249</v>
      </c>
      <c r="AA82" s="10" t="s">
        <v>36</v>
      </c>
      <c r="AB82" s="9">
        <v>5</v>
      </c>
      <c r="AC82" s="9">
        <v>5</v>
      </c>
      <c r="AD82" s="10" t="s">
        <v>1120</v>
      </c>
      <c r="AE82" t="s">
        <v>671</v>
      </c>
      <c r="AF82" t="s">
        <v>249</v>
      </c>
      <c r="AG82" t="s">
        <v>6</v>
      </c>
      <c r="AH82" t="s">
        <v>1078</v>
      </c>
      <c r="AI82" t="s">
        <v>30</v>
      </c>
      <c r="AJ82" t="s">
        <v>30</v>
      </c>
      <c r="AK82" t="s">
        <v>672</v>
      </c>
      <c r="AL82" s="9">
        <v>1</v>
      </c>
      <c r="AM82" t="s">
        <v>365</v>
      </c>
      <c r="AN82" s="10" t="s">
        <v>996</v>
      </c>
      <c r="AO82" t="s">
        <v>249</v>
      </c>
      <c r="AP82" t="s">
        <v>673</v>
      </c>
      <c r="AQ82" s="9">
        <v>1</v>
      </c>
      <c r="AR82" t="s">
        <v>365</v>
      </c>
      <c r="AS82" s="10" t="s">
        <v>1001</v>
      </c>
      <c r="AT82" t="s">
        <v>249</v>
      </c>
      <c r="AU82" t="s">
        <v>1074</v>
      </c>
      <c r="AV82" s="10" t="s">
        <v>36</v>
      </c>
      <c r="AW82" s="10" t="s">
        <v>903</v>
      </c>
      <c r="AX82" t="s">
        <v>36</v>
      </c>
      <c r="AY82" t="s">
        <v>30</v>
      </c>
      <c r="AZ82" t="s">
        <v>30</v>
      </c>
      <c r="BA82" t="s">
        <v>1093</v>
      </c>
      <c r="BB82" s="4" t="s">
        <v>1402</v>
      </c>
      <c r="BC82" s="4" t="s">
        <v>1402</v>
      </c>
      <c r="BD82" s="9">
        <v>1</v>
      </c>
      <c r="BE82" s="9">
        <v>1</v>
      </c>
      <c r="BF82">
        <v>1</v>
      </c>
      <c r="BG82">
        <v>1</v>
      </c>
      <c r="BH82" s="9">
        <v>5</v>
      </c>
      <c r="BI82" s="9">
        <v>5</v>
      </c>
      <c r="BJ82" s="9">
        <v>1</v>
      </c>
      <c r="BK82" s="9">
        <v>1</v>
      </c>
      <c r="BL82" s="9">
        <v>1</v>
      </c>
      <c r="BM82" s="9">
        <v>1</v>
      </c>
      <c r="BN82" s="9">
        <v>1</v>
      </c>
      <c r="BO82" s="9">
        <v>1</v>
      </c>
      <c r="BP82" s="9">
        <v>1</v>
      </c>
      <c r="BQ82" s="9">
        <v>1</v>
      </c>
      <c r="BR82" s="9">
        <v>1</v>
      </c>
      <c r="BS82" s="9">
        <v>1</v>
      </c>
      <c r="BT82" s="9">
        <v>1</v>
      </c>
      <c r="BU82" s="9">
        <v>1</v>
      </c>
      <c r="BV82" s="9">
        <v>1</v>
      </c>
      <c r="BW82" s="9">
        <v>1</v>
      </c>
      <c r="BX82" s="9">
        <v>1</v>
      </c>
      <c r="BY82" s="10" t="s">
        <v>1103</v>
      </c>
      <c r="BZ82" s="10" t="s">
        <v>1100</v>
      </c>
      <c r="CA82" t="s">
        <v>1115</v>
      </c>
    </row>
    <row r="83" spans="1:79" x14ac:dyDescent="0.3">
      <c r="A83" s="10" t="s">
        <v>147</v>
      </c>
      <c r="B83" t="s">
        <v>943</v>
      </c>
      <c r="C83" s="9">
        <v>17</v>
      </c>
      <c r="D83" t="s">
        <v>259</v>
      </c>
      <c r="E83" t="s">
        <v>974</v>
      </c>
      <c r="F83" t="s">
        <v>36</v>
      </c>
      <c r="G83" s="9">
        <v>0</v>
      </c>
      <c r="H83" t="s">
        <v>946</v>
      </c>
      <c r="I83" t="s">
        <v>946</v>
      </c>
      <c r="J83" t="s">
        <v>950</v>
      </c>
      <c r="K83" t="s">
        <v>960</v>
      </c>
      <c r="L83" t="s">
        <v>962</v>
      </c>
      <c r="M83" t="s">
        <v>265</v>
      </c>
      <c r="N83" t="s">
        <v>965</v>
      </c>
      <c r="O83" s="10" t="s">
        <v>20</v>
      </c>
      <c r="P83" t="s">
        <v>249</v>
      </c>
      <c r="Q83" t="s">
        <v>977</v>
      </c>
      <c r="R83" t="s">
        <v>249</v>
      </c>
      <c r="S83" t="s">
        <v>977</v>
      </c>
      <c r="T83" t="s">
        <v>249</v>
      </c>
      <c r="U83" s="10" t="s">
        <v>526</v>
      </c>
      <c r="V83" t="s">
        <v>977</v>
      </c>
      <c r="W83" t="s">
        <v>249</v>
      </c>
      <c r="X83" s="10" t="s">
        <v>36</v>
      </c>
      <c r="Y83" t="s">
        <v>249</v>
      </c>
      <c r="Z83" t="s">
        <v>249</v>
      </c>
      <c r="AA83" t="s">
        <v>986</v>
      </c>
      <c r="AB83" s="9">
        <v>5</v>
      </c>
      <c r="AC83" s="9">
        <v>5</v>
      </c>
      <c r="AD83" s="10" t="s">
        <v>713</v>
      </c>
      <c r="AE83" t="s">
        <v>671</v>
      </c>
      <c r="AF83" t="s">
        <v>249</v>
      </c>
      <c r="AG83" t="s">
        <v>6</v>
      </c>
      <c r="AH83" t="s">
        <v>1078</v>
      </c>
      <c r="AI83" t="s">
        <v>30</v>
      </c>
      <c r="AJ83" t="s">
        <v>30</v>
      </c>
      <c r="AK83" t="s">
        <v>672</v>
      </c>
      <c r="AL83" s="9">
        <v>5</v>
      </c>
      <c r="AM83" t="s">
        <v>994</v>
      </c>
      <c r="AN83" s="10" t="s">
        <v>996</v>
      </c>
      <c r="AO83" s="10" t="s">
        <v>714</v>
      </c>
      <c r="AP83" t="s">
        <v>1069</v>
      </c>
      <c r="AQ83" s="9">
        <v>4</v>
      </c>
      <c r="AR83" t="s">
        <v>994</v>
      </c>
      <c r="AS83" s="10" t="s">
        <v>1001</v>
      </c>
      <c r="AT83" t="s">
        <v>249</v>
      </c>
      <c r="AU83" t="s">
        <v>1074</v>
      </c>
      <c r="AV83" s="10" t="s">
        <v>715</v>
      </c>
      <c r="AW83" t="s">
        <v>1402</v>
      </c>
      <c r="AX83" t="s">
        <v>30</v>
      </c>
      <c r="AY83" t="s">
        <v>30</v>
      </c>
      <c r="AZ83" t="s">
        <v>30</v>
      </c>
      <c r="BA83" t="s">
        <v>1093</v>
      </c>
      <c r="BB83" s="9">
        <v>4</v>
      </c>
      <c r="BC83" s="9">
        <v>5</v>
      </c>
      <c r="BD83" s="9">
        <v>5</v>
      </c>
      <c r="BE83" s="9">
        <v>3</v>
      </c>
      <c r="BF83">
        <v>3</v>
      </c>
      <c r="BG83">
        <v>3</v>
      </c>
      <c r="BH83" s="9">
        <v>4</v>
      </c>
      <c r="BI83" s="9">
        <v>4</v>
      </c>
      <c r="BJ83" s="9">
        <v>4</v>
      </c>
      <c r="BK83" s="9">
        <v>4</v>
      </c>
      <c r="BL83" s="9">
        <v>4</v>
      </c>
      <c r="BM83" s="9">
        <v>4</v>
      </c>
      <c r="BN83" s="9">
        <v>3</v>
      </c>
      <c r="BO83" s="9">
        <v>3</v>
      </c>
      <c r="BP83" s="9">
        <v>3</v>
      </c>
      <c r="BQ83" s="9">
        <v>3</v>
      </c>
      <c r="BR83" s="9">
        <v>3</v>
      </c>
      <c r="BS83" s="9">
        <v>4</v>
      </c>
      <c r="BT83" s="9">
        <v>4</v>
      </c>
      <c r="BU83" s="9">
        <v>3</v>
      </c>
      <c r="BV83" s="9">
        <v>4</v>
      </c>
      <c r="BW83" s="9">
        <v>4</v>
      </c>
      <c r="BX83" s="9">
        <v>3</v>
      </c>
      <c r="BY83" t="s">
        <v>1402</v>
      </c>
      <c r="BZ83" s="10" t="s">
        <v>716</v>
      </c>
      <c r="CA83" t="s">
        <v>1115</v>
      </c>
    </row>
    <row r="84" spans="1:79" x14ac:dyDescent="0.3">
      <c r="A84" s="10" t="s">
        <v>187</v>
      </c>
      <c r="B84" t="s">
        <v>942</v>
      </c>
      <c r="C84" s="9">
        <v>27</v>
      </c>
      <c r="D84" t="s">
        <v>259</v>
      </c>
      <c r="E84" t="s">
        <v>972</v>
      </c>
      <c r="F84" t="s">
        <v>36</v>
      </c>
      <c r="G84" s="9" t="s">
        <v>249</v>
      </c>
      <c r="H84" t="s">
        <v>946</v>
      </c>
      <c r="I84" t="s">
        <v>946</v>
      </c>
      <c r="J84" t="s">
        <v>951</v>
      </c>
      <c r="K84" t="s">
        <v>960</v>
      </c>
      <c r="L84" t="s">
        <v>962</v>
      </c>
      <c r="M84" t="s">
        <v>265</v>
      </c>
      <c r="N84" t="s">
        <v>968</v>
      </c>
      <c r="O84" s="10" t="s">
        <v>23</v>
      </c>
      <c r="P84" t="s">
        <v>249</v>
      </c>
      <c r="Q84" t="s">
        <v>364</v>
      </c>
      <c r="R84" s="10" t="s">
        <v>396</v>
      </c>
      <c r="S84" t="s">
        <v>364</v>
      </c>
      <c r="T84" s="10" t="s">
        <v>463</v>
      </c>
      <c r="U84" s="10" t="s">
        <v>545</v>
      </c>
      <c r="V84" t="s">
        <v>595</v>
      </c>
      <c r="W84" s="10" t="s">
        <v>614</v>
      </c>
      <c r="X84" s="10" t="s">
        <v>36</v>
      </c>
      <c r="Y84" t="s">
        <v>249</v>
      </c>
      <c r="Z84" t="s">
        <v>249</v>
      </c>
      <c r="AA84" s="10" t="s">
        <v>36</v>
      </c>
      <c r="AB84" s="9">
        <v>5</v>
      </c>
      <c r="AC84" s="9">
        <v>5</v>
      </c>
      <c r="AD84" s="10" t="s">
        <v>773</v>
      </c>
      <c r="AE84" t="s">
        <v>671</v>
      </c>
      <c r="AF84" t="s">
        <v>249</v>
      </c>
      <c r="AG84" t="s">
        <v>30</v>
      </c>
      <c r="AH84" t="s">
        <v>1078</v>
      </c>
      <c r="AI84" t="s">
        <v>30</v>
      </c>
      <c r="AJ84" t="s">
        <v>30</v>
      </c>
      <c r="AK84" t="s">
        <v>672</v>
      </c>
      <c r="AL84" s="9">
        <v>1</v>
      </c>
      <c r="AM84" t="s">
        <v>365</v>
      </c>
      <c r="AN84" s="10" t="s">
        <v>997</v>
      </c>
      <c r="AO84" t="s">
        <v>249</v>
      </c>
      <c r="AP84" t="s">
        <v>1070</v>
      </c>
      <c r="AQ84" s="9">
        <v>3</v>
      </c>
      <c r="AR84" t="s">
        <v>364</v>
      </c>
      <c r="AS84" s="10" t="s">
        <v>723</v>
      </c>
      <c r="AT84" t="s">
        <v>249</v>
      </c>
      <c r="AU84" t="s">
        <v>1074</v>
      </c>
      <c r="AV84" s="10" t="s">
        <v>36</v>
      </c>
      <c r="AW84" s="10" t="s">
        <v>774</v>
      </c>
      <c r="AX84" t="s">
        <v>36</v>
      </c>
      <c r="AY84" t="s">
        <v>30</v>
      </c>
      <c r="AZ84" t="s">
        <v>36</v>
      </c>
      <c r="BA84" t="s">
        <v>1095</v>
      </c>
      <c r="BB84" s="9">
        <v>5</v>
      </c>
      <c r="BC84" s="9">
        <v>3</v>
      </c>
      <c r="BD84" s="9">
        <v>4</v>
      </c>
      <c r="BE84" s="9">
        <v>4</v>
      </c>
      <c r="BF84">
        <v>3</v>
      </c>
      <c r="BG84" s="4" t="s">
        <v>1402</v>
      </c>
      <c r="BH84" s="9">
        <v>5</v>
      </c>
      <c r="BI84" s="9">
        <v>4</v>
      </c>
      <c r="BJ84" s="4" t="s">
        <v>1402</v>
      </c>
      <c r="BK84" s="4" t="s">
        <v>1402</v>
      </c>
      <c r="BL84" s="4" t="s">
        <v>1402</v>
      </c>
      <c r="BM84" s="4" t="s">
        <v>1402</v>
      </c>
      <c r="BN84" s="9">
        <v>5</v>
      </c>
      <c r="BO84" s="9">
        <v>3</v>
      </c>
      <c r="BP84" s="9">
        <v>5</v>
      </c>
      <c r="BQ84" s="4" t="s">
        <v>1402</v>
      </c>
      <c r="BR84" s="9" t="s">
        <v>1402</v>
      </c>
      <c r="BS84" s="9" t="s">
        <v>1402</v>
      </c>
      <c r="BT84" s="9" t="s">
        <v>1402</v>
      </c>
      <c r="BU84" s="9" t="s">
        <v>1402</v>
      </c>
      <c r="BV84" s="9" t="s">
        <v>1402</v>
      </c>
      <c r="BW84" s="9" t="s">
        <v>1402</v>
      </c>
      <c r="BX84" s="9" t="s">
        <v>1402</v>
      </c>
      <c r="BY84" s="10" t="s">
        <v>695</v>
      </c>
      <c r="BZ84" s="10" t="s">
        <v>615</v>
      </c>
      <c r="CA84" t="s">
        <v>1115</v>
      </c>
    </row>
    <row r="85" spans="1:79" x14ac:dyDescent="0.3">
      <c r="A85" s="10" t="s">
        <v>232</v>
      </c>
      <c r="B85" t="s">
        <v>942</v>
      </c>
      <c r="C85" s="9">
        <v>54</v>
      </c>
      <c r="D85" t="s">
        <v>259</v>
      </c>
      <c r="E85" t="s">
        <v>970</v>
      </c>
      <c r="F85" t="s">
        <v>30</v>
      </c>
      <c r="G85" s="9">
        <v>8</v>
      </c>
      <c r="H85" t="s">
        <v>946</v>
      </c>
      <c r="I85" t="s">
        <v>946</v>
      </c>
      <c r="J85" t="s">
        <v>952</v>
      </c>
      <c r="K85" t="s">
        <v>955</v>
      </c>
      <c r="L85" t="s">
        <v>962</v>
      </c>
      <c r="M85" t="s">
        <v>266</v>
      </c>
      <c r="N85" t="s">
        <v>966</v>
      </c>
      <c r="O85" s="10" t="s">
        <v>13</v>
      </c>
      <c r="P85" s="10" t="s">
        <v>319</v>
      </c>
      <c r="Q85" t="s">
        <v>976</v>
      </c>
      <c r="R85" t="s">
        <v>249</v>
      </c>
      <c r="S85" t="s">
        <v>976</v>
      </c>
      <c r="T85" t="s">
        <v>249</v>
      </c>
      <c r="U85" s="10" t="s">
        <v>566</v>
      </c>
      <c r="V85" t="s">
        <v>977</v>
      </c>
      <c r="W85" t="s">
        <v>249</v>
      </c>
      <c r="X85" s="10" t="s">
        <v>36</v>
      </c>
      <c r="Y85" t="s">
        <v>249</v>
      </c>
      <c r="Z85" t="s">
        <v>249</v>
      </c>
      <c r="AA85" s="10" t="s">
        <v>665</v>
      </c>
      <c r="AB85" s="9">
        <v>5</v>
      </c>
      <c r="AC85" s="9">
        <v>5</v>
      </c>
      <c r="AD85" s="10" t="s">
        <v>891</v>
      </c>
      <c r="AE85" t="s">
        <v>671</v>
      </c>
      <c r="AF85" t="s">
        <v>249</v>
      </c>
      <c r="AG85" t="s">
        <v>30</v>
      </c>
      <c r="AH85" t="s">
        <v>1078</v>
      </c>
      <c r="AI85" t="s">
        <v>30</v>
      </c>
      <c r="AJ85" t="s">
        <v>30</v>
      </c>
      <c r="AK85" t="s">
        <v>672</v>
      </c>
      <c r="AL85" s="9">
        <v>1</v>
      </c>
      <c r="AM85" t="s">
        <v>365</v>
      </c>
      <c r="AN85" s="10" t="s">
        <v>1018</v>
      </c>
      <c r="AO85" t="s">
        <v>249</v>
      </c>
      <c r="AP85" t="s">
        <v>673</v>
      </c>
      <c r="AQ85" s="9">
        <v>5</v>
      </c>
      <c r="AR85" t="s">
        <v>364</v>
      </c>
      <c r="AS85" s="10" t="s">
        <v>1018</v>
      </c>
      <c r="AT85" t="s">
        <v>249</v>
      </c>
      <c r="AU85" t="s">
        <v>1074</v>
      </c>
      <c r="AV85" s="10" t="s">
        <v>1089</v>
      </c>
      <c r="AW85" s="10" t="s">
        <v>892</v>
      </c>
      <c r="AX85" t="s">
        <v>30</v>
      </c>
      <c r="AY85" t="s">
        <v>30</v>
      </c>
      <c r="AZ85" t="s">
        <v>30</v>
      </c>
      <c r="BA85" t="s">
        <v>1402</v>
      </c>
      <c r="BB85" s="9">
        <v>5</v>
      </c>
      <c r="BC85" s="9">
        <v>5</v>
      </c>
      <c r="BD85" s="9">
        <v>5</v>
      </c>
      <c r="BE85" s="9">
        <v>5</v>
      </c>
      <c r="BF85">
        <v>5</v>
      </c>
      <c r="BG85">
        <v>5</v>
      </c>
      <c r="BH85" s="9">
        <v>1</v>
      </c>
      <c r="BI85" s="9">
        <v>1</v>
      </c>
      <c r="BJ85" s="4" t="s">
        <v>1402</v>
      </c>
      <c r="BK85" s="4" t="s">
        <v>1402</v>
      </c>
      <c r="BL85" s="4" t="s">
        <v>1402</v>
      </c>
      <c r="BM85" s="4" t="s">
        <v>1402</v>
      </c>
      <c r="BN85" s="9">
        <v>5</v>
      </c>
      <c r="BO85" s="9">
        <v>5</v>
      </c>
      <c r="BP85" s="9">
        <v>5</v>
      </c>
      <c r="BQ85" s="9">
        <v>5</v>
      </c>
      <c r="BR85" s="9">
        <v>5</v>
      </c>
      <c r="BS85" s="9">
        <v>5</v>
      </c>
      <c r="BT85" s="9">
        <v>5</v>
      </c>
      <c r="BU85" s="9">
        <v>5</v>
      </c>
      <c r="BV85" s="9">
        <v>5</v>
      </c>
      <c r="BW85" s="9">
        <v>5</v>
      </c>
      <c r="BX85" s="9">
        <v>5</v>
      </c>
      <c r="BY85" s="10" t="s">
        <v>695</v>
      </c>
      <c r="BZ85" s="10" t="s">
        <v>893</v>
      </c>
      <c r="CA85" s="10" t="s">
        <v>894</v>
      </c>
    </row>
    <row r="86" spans="1:79" x14ac:dyDescent="0.3">
      <c r="A86" s="10" t="s">
        <v>244</v>
      </c>
      <c r="B86" t="s">
        <v>943</v>
      </c>
      <c r="C86" s="9">
        <v>72</v>
      </c>
      <c r="D86" t="s">
        <v>258</v>
      </c>
      <c r="E86" t="s">
        <v>974</v>
      </c>
      <c r="F86" t="s">
        <v>30</v>
      </c>
      <c r="G86" s="9">
        <v>3</v>
      </c>
      <c r="H86" t="s">
        <v>946</v>
      </c>
      <c r="I86" t="s">
        <v>946</v>
      </c>
      <c r="J86" t="s">
        <v>951</v>
      </c>
      <c r="K86" t="s">
        <v>958</v>
      </c>
      <c r="L86" t="s">
        <v>962</v>
      </c>
      <c r="M86" t="s">
        <v>265</v>
      </c>
      <c r="N86" t="s">
        <v>968</v>
      </c>
      <c r="O86" s="10" t="s">
        <v>9</v>
      </c>
      <c r="P86" s="10" t="s">
        <v>359</v>
      </c>
      <c r="Q86" t="s">
        <v>365</v>
      </c>
      <c r="R86" s="10" t="s">
        <v>440</v>
      </c>
      <c r="S86" t="s">
        <v>978</v>
      </c>
      <c r="T86" s="10" t="s">
        <v>507</v>
      </c>
      <c r="U86" s="10" t="s">
        <v>586</v>
      </c>
      <c r="V86" t="s">
        <v>596</v>
      </c>
      <c r="W86" s="10" t="s">
        <v>645</v>
      </c>
      <c r="X86" s="10" t="s">
        <v>36</v>
      </c>
      <c r="Y86">
        <v>0</v>
      </c>
      <c r="Z86">
        <v>0</v>
      </c>
      <c r="AA86" s="10" t="s">
        <v>36</v>
      </c>
      <c r="AB86" s="9">
        <v>5</v>
      </c>
      <c r="AC86" s="9">
        <v>5</v>
      </c>
      <c r="AD86" s="10" t="s">
        <v>583</v>
      </c>
      <c r="AE86" t="s">
        <v>671</v>
      </c>
      <c r="AF86" s="10" t="s">
        <v>294</v>
      </c>
      <c r="AG86" t="s">
        <v>6</v>
      </c>
      <c r="AH86" t="s">
        <v>1078</v>
      </c>
      <c r="AI86" t="s">
        <v>36</v>
      </c>
      <c r="AJ86" t="s">
        <v>36</v>
      </c>
      <c r="AK86" t="s">
        <v>672</v>
      </c>
      <c r="AL86" s="9">
        <v>1</v>
      </c>
      <c r="AM86" t="s">
        <v>365</v>
      </c>
      <c r="AN86" s="10" t="s">
        <v>674</v>
      </c>
      <c r="AO86" s="10" t="s">
        <v>917</v>
      </c>
      <c r="AP86" t="s">
        <v>705</v>
      </c>
      <c r="AQ86" s="9">
        <v>5</v>
      </c>
      <c r="AR86" t="s">
        <v>365</v>
      </c>
      <c r="AS86" s="10" t="s">
        <v>1026</v>
      </c>
      <c r="AT86" s="10" t="s">
        <v>294</v>
      </c>
      <c r="AU86" t="s">
        <v>1074</v>
      </c>
      <c r="AV86" s="10" t="s">
        <v>918</v>
      </c>
      <c r="AW86" s="10" t="s">
        <v>919</v>
      </c>
      <c r="AX86" t="s">
        <v>36</v>
      </c>
      <c r="AY86" t="s">
        <v>30</v>
      </c>
      <c r="AZ86" t="s">
        <v>30</v>
      </c>
      <c r="BA86" t="s">
        <v>1402</v>
      </c>
      <c r="BB86" s="9">
        <v>5</v>
      </c>
      <c r="BC86" s="9">
        <v>5</v>
      </c>
      <c r="BD86" s="9">
        <v>5</v>
      </c>
      <c r="BE86" s="9">
        <v>5</v>
      </c>
      <c r="BF86">
        <v>1</v>
      </c>
      <c r="BG86">
        <v>1</v>
      </c>
      <c r="BH86" s="9">
        <v>5</v>
      </c>
      <c r="BI86" s="9">
        <v>5</v>
      </c>
      <c r="BJ86" s="9">
        <v>1</v>
      </c>
      <c r="BK86" s="9">
        <v>1</v>
      </c>
      <c r="BL86" s="9">
        <v>1</v>
      </c>
      <c r="BM86" s="9">
        <v>5</v>
      </c>
      <c r="BN86" s="9">
        <v>1</v>
      </c>
      <c r="BO86" s="9">
        <v>1</v>
      </c>
      <c r="BP86" s="9">
        <v>1</v>
      </c>
      <c r="BQ86" s="9">
        <v>3</v>
      </c>
      <c r="BR86" s="9">
        <v>5</v>
      </c>
      <c r="BS86" s="9">
        <v>1</v>
      </c>
      <c r="BT86" s="9">
        <v>1</v>
      </c>
      <c r="BU86" s="9">
        <v>1</v>
      </c>
      <c r="BV86" s="9">
        <v>1</v>
      </c>
      <c r="BW86" s="9">
        <v>5</v>
      </c>
      <c r="BX86" s="9">
        <v>1</v>
      </c>
      <c r="BY86" s="10" t="s">
        <v>1103</v>
      </c>
      <c r="BZ86" s="10" t="s">
        <v>1100</v>
      </c>
      <c r="CA86" t="s">
        <v>1115</v>
      </c>
    </row>
    <row r="87" spans="1:79" x14ac:dyDescent="0.3">
      <c r="A87" s="10" t="s">
        <v>169</v>
      </c>
      <c r="B87" t="s">
        <v>943</v>
      </c>
      <c r="C87" s="9">
        <v>60</v>
      </c>
      <c r="D87" t="s">
        <v>259</v>
      </c>
      <c r="E87" t="s">
        <v>974</v>
      </c>
      <c r="F87" t="s">
        <v>36</v>
      </c>
      <c r="G87" s="9">
        <v>0</v>
      </c>
      <c r="H87" t="s">
        <v>946</v>
      </c>
      <c r="I87" t="s">
        <v>946</v>
      </c>
      <c r="J87" t="s">
        <v>952</v>
      </c>
      <c r="K87" t="s">
        <v>1402</v>
      </c>
      <c r="L87" t="s">
        <v>962</v>
      </c>
      <c r="M87" t="s">
        <v>265</v>
      </c>
      <c r="N87" t="s">
        <v>968</v>
      </c>
      <c r="O87" s="10" t="s">
        <v>284</v>
      </c>
      <c r="P87" t="s">
        <v>249</v>
      </c>
      <c r="Q87" t="s">
        <v>977</v>
      </c>
      <c r="R87" s="10" t="s">
        <v>386</v>
      </c>
      <c r="S87" t="s">
        <v>1402</v>
      </c>
      <c r="T87" t="s">
        <v>249</v>
      </c>
      <c r="U87" s="10" t="s">
        <v>535</v>
      </c>
      <c r="V87" t="s">
        <v>1384</v>
      </c>
      <c r="W87" s="10" t="s">
        <v>606</v>
      </c>
      <c r="X87" s="10" t="s">
        <v>36</v>
      </c>
      <c r="Y87" t="s">
        <v>249</v>
      </c>
      <c r="Z87" t="s">
        <v>249</v>
      </c>
      <c r="AA87" s="10" t="s">
        <v>36</v>
      </c>
      <c r="AB87" s="9">
        <v>5</v>
      </c>
      <c r="AC87" s="9">
        <v>5</v>
      </c>
      <c r="AD87" s="10" t="s">
        <v>727</v>
      </c>
      <c r="AE87" t="s">
        <v>671</v>
      </c>
      <c r="AF87" t="s">
        <v>249</v>
      </c>
      <c r="AG87" t="s">
        <v>30</v>
      </c>
      <c r="AH87" t="s">
        <v>1078</v>
      </c>
      <c r="AI87" t="s">
        <v>30</v>
      </c>
      <c r="AJ87" t="s">
        <v>30</v>
      </c>
      <c r="AK87" t="s">
        <v>6</v>
      </c>
      <c r="AL87" s="13" t="s">
        <v>1402</v>
      </c>
      <c r="AM87" t="s">
        <v>1402</v>
      </c>
      <c r="AN87" s="13" t="s">
        <v>1402</v>
      </c>
      <c r="AO87" t="s">
        <v>249</v>
      </c>
      <c r="AP87" t="s">
        <v>673</v>
      </c>
      <c r="AQ87" s="9">
        <v>5</v>
      </c>
      <c r="AR87" t="s">
        <v>994</v>
      </c>
      <c r="AS87" s="10" t="s">
        <v>1002</v>
      </c>
      <c r="AT87" t="s">
        <v>249</v>
      </c>
      <c r="AU87" t="s">
        <v>1074</v>
      </c>
      <c r="AV87" s="10" t="s">
        <v>728</v>
      </c>
      <c r="AW87" s="10" t="s">
        <v>729</v>
      </c>
      <c r="AX87" t="s">
        <v>36</v>
      </c>
      <c r="AY87" t="s">
        <v>30</v>
      </c>
      <c r="AZ87" t="s">
        <v>36</v>
      </c>
      <c r="BA87" s="4" t="s">
        <v>1402</v>
      </c>
      <c r="BB87" s="4" t="s">
        <v>1402</v>
      </c>
      <c r="BC87" s="4" t="s">
        <v>1402</v>
      </c>
      <c r="BD87" s="4" t="s">
        <v>1402</v>
      </c>
      <c r="BE87" s="4" t="s">
        <v>1402</v>
      </c>
      <c r="BF87" s="4" t="s">
        <v>1402</v>
      </c>
      <c r="BG87" s="4" t="s">
        <v>1402</v>
      </c>
      <c r="BH87" s="4" t="s">
        <v>1402</v>
      </c>
      <c r="BI87" s="4" t="s">
        <v>1402</v>
      </c>
      <c r="BJ87" s="4" t="s">
        <v>1402</v>
      </c>
      <c r="BK87" s="4" t="s">
        <v>1402</v>
      </c>
      <c r="BL87" s="4" t="s">
        <v>1402</v>
      </c>
      <c r="BM87" s="4" t="s">
        <v>1402</v>
      </c>
      <c r="BN87" s="4" t="s">
        <v>1402</v>
      </c>
      <c r="BO87" s="4" t="s">
        <v>1402</v>
      </c>
      <c r="BP87" s="4" t="s">
        <v>1402</v>
      </c>
      <c r="BQ87" s="4" t="s">
        <v>1402</v>
      </c>
      <c r="BR87" s="4" t="s">
        <v>1402</v>
      </c>
      <c r="BS87" s="4" t="s">
        <v>1402</v>
      </c>
      <c r="BT87" s="4" t="s">
        <v>1402</v>
      </c>
      <c r="BU87" s="4" t="s">
        <v>1402</v>
      </c>
      <c r="BV87" s="4" t="s">
        <v>1402</v>
      </c>
      <c r="BW87" s="4" t="s">
        <v>1402</v>
      </c>
      <c r="BX87" s="4" t="s">
        <v>1402</v>
      </c>
      <c r="BY87" t="s">
        <v>1402</v>
      </c>
      <c r="BZ87" t="s">
        <v>1402</v>
      </c>
      <c r="CA87" t="s">
        <v>1115</v>
      </c>
    </row>
    <row r="88" spans="1:79" x14ac:dyDescent="0.3">
      <c r="A88" s="10" t="s">
        <v>184</v>
      </c>
      <c r="B88" t="s">
        <v>943</v>
      </c>
      <c r="C88" s="9">
        <v>14</v>
      </c>
      <c r="D88" t="s">
        <v>258</v>
      </c>
      <c r="E88" t="s">
        <v>974</v>
      </c>
      <c r="F88" t="s">
        <v>36</v>
      </c>
      <c r="G88" s="9">
        <v>0</v>
      </c>
      <c r="H88" t="s">
        <v>946</v>
      </c>
      <c r="I88" t="s">
        <v>946</v>
      </c>
      <c r="J88" t="s">
        <v>950</v>
      </c>
      <c r="K88" t="s">
        <v>961</v>
      </c>
      <c r="L88" t="s">
        <v>962</v>
      </c>
      <c r="M88" t="s">
        <v>265</v>
      </c>
      <c r="N88" t="s">
        <v>965</v>
      </c>
      <c r="O88" s="10" t="s">
        <v>294</v>
      </c>
      <c r="P88" s="10" t="s">
        <v>294</v>
      </c>
      <c r="Q88" t="s">
        <v>976</v>
      </c>
      <c r="R88" s="10" t="s">
        <v>394</v>
      </c>
      <c r="S88" t="s">
        <v>1402</v>
      </c>
      <c r="T88" t="s">
        <v>249</v>
      </c>
      <c r="U88" s="10" t="s">
        <v>542</v>
      </c>
      <c r="V88" t="s">
        <v>977</v>
      </c>
      <c r="W88" t="s">
        <v>249</v>
      </c>
      <c r="X88" s="10" t="s">
        <v>36</v>
      </c>
      <c r="Y88" t="s">
        <v>249</v>
      </c>
      <c r="Z88" t="s">
        <v>249</v>
      </c>
      <c r="AA88" t="s">
        <v>986</v>
      </c>
      <c r="AB88" s="9">
        <v>5</v>
      </c>
      <c r="AC88" s="9">
        <v>5</v>
      </c>
      <c r="AD88" s="10" t="s">
        <v>583</v>
      </c>
      <c r="AE88" t="s">
        <v>671</v>
      </c>
      <c r="AF88" t="s">
        <v>249</v>
      </c>
      <c r="AG88" t="s">
        <v>30</v>
      </c>
      <c r="AH88" t="s">
        <v>1078</v>
      </c>
      <c r="AI88" t="s">
        <v>30</v>
      </c>
      <c r="AJ88" t="s">
        <v>30</v>
      </c>
      <c r="AK88" t="s">
        <v>6</v>
      </c>
      <c r="AL88" s="9">
        <v>3</v>
      </c>
      <c r="AM88" t="s">
        <v>994</v>
      </c>
      <c r="AN88" s="10" t="s">
        <v>674</v>
      </c>
      <c r="AO88" t="s">
        <v>249</v>
      </c>
      <c r="AP88" t="s">
        <v>673</v>
      </c>
      <c r="AQ88" s="9">
        <v>3</v>
      </c>
      <c r="AR88" t="s">
        <v>365</v>
      </c>
      <c r="AS88" s="10" t="s">
        <v>1002</v>
      </c>
      <c r="AT88" t="s">
        <v>249</v>
      </c>
      <c r="AU88" t="s">
        <v>1073</v>
      </c>
      <c r="AV88" s="10" t="s">
        <v>766</v>
      </c>
      <c r="AW88" t="s">
        <v>1402</v>
      </c>
      <c r="AX88" t="s">
        <v>30</v>
      </c>
      <c r="AY88" t="s">
        <v>30</v>
      </c>
      <c r="AZ88" t="s">
        <v>36</v>
      </c>
      <c r="BA88" t="s">
        <v>1402</v>
      </c>
      <c r="BB88" s="9">
        <v>4</v>
      </c>
      <c r="BC88" s="9">
        <v>4</v>
      </c>
      <c r="BD88" s="9">
        <v>1</v>
      </c>
      <c r="BE88" s="9">
        <v>2</v>
      </c>
      <c r="BF88">
        <v>4</v>
      </c>
      <c r="BG88">
        <v>3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2</v>
      </c>
      <c r="BO88" s="9">
        <v>2</v>
      </c>
      <c r="BP88" s="9">
        <v>2</v>
      </c>
      <c r="BQ88" s="9">
        <v>2</v>
      </c>
      <c r="BR88" s="9">
        <v>2</v>
      </c>
      <c r="BS88" s="9">
        <v>2</v>
      </c>
      <c r="BT88" s="9">
        <v>2</v>
      </c>
      <c r="BU88" s="9">
        <v>2</v>
      </c>
      <c r="BV88" s="9">
        <v>2</v>
      </c>
      <c r="BW88" s="9">
        <v>4</v>
      </c>
      <c r="BX88" s="9">
        <v>4</v>
      </c>
      <c r="BY88" s="10" t="s">
        <v>767</v>
      </c>
      <c r="BZ88" s="10" t="s">
        <v>768</v>
      </c>
      <c r="CA88" t="s">
        <v>1115</v>
      </c>
    </row>
    <row r="89" spans="1:79" x14ac:dyDescent="0.3">
      <c r="A89" s="10" t="s">
        <v>150</v>
      </c>
      <c r="B89" t="s">
        <v>943</v>
      </c>
      <c r="C89" s="9">
        <v>37</v>
      </c>
      <c r="D89" t="s">
        <v>259</v>
      </c>
      <c r="E89" t="s">
        <v>971</v>
      </c>
      <c r="F89" t="s">
        <v>30</v>
      </c>
      <c r="G89" s="9">
        <v>2</v>
      </c>
      <c r="H89" t="s">
        <v>946</v>
      </c>
      <c r="I89" t="s">
        <v>946</v>
      </c>
      <c r="J89" t="s">
        <v>950</v>
      </c>
      <c r="K89" t="s">
        <v>955</v>
      </c>
      <c r="L89" t="s">
        <v>962</v>
      </c>
      <c r="M89" t="s">
        <v>265</v>
      </c>
      <c r="N89" t="s">
        <v>966</v>
      </c>
      <c r="O89" s="10" t="s">
        <v>272</v>
      </c>
      <c r="P89" s="10" t="s">
        <v>332</v>
      </c>
      <c r="Q89" t="s">
        <v>977</v>
      </c>
      <c r="R89" t="s">
        <v>249</v>
      </c>
      <c r="S89" t="s">
        <v>365</v>
      </c>
      <c r="T89" s="10" t="s">
        <v>49</v>
      </c>
      <c r="U89" s="10" t="s">
        <v>522</v>
      </c>
      <c r="V89" t="s">
        <v>595</v>
      </c>
      <c r="W89" t="s">
        <v>249</v>
      </c>
      <c r="X89" s="10" t="s">
        <v>36</v>
      </c>
      <c r="Y89" t="s">
        <v>249</v>
      </c>
      <c r="Z89" t="s">
        <v>249</v>
      </c>
      <c r="AA89" t="s">
        <v>986</v>
      </c>
      <c r="AB89" s="9">
        <v>4</v>
      </c>
      <c r="AC89" s="9">
        <v>4</v>
      </c>
      <c r="AD89" t="s">
        <v>1402</v>
      </c>
      <c r="AE89" t="s">
        <v>671</v>
      </c>
      <c r="AF89" t="s">
        <v>249</v>
      </c>
      <c r="AG89" t="s">
        <v>6</v>
      </c>
      <c r="AH89" t="s">
        <v>1078</v>
      </c>
      <c r="AI89" t="s">
        <v>30</v>
      </c>
      <c r="AJ89" t="s">
        <v>30</v>
      </c>
      <c r="AK89" t="s">
        <v>672</v>
      </c>
      <c r="AL89" s="9">
        <v>3</v>
      </c>
      <c r="AM89" t="s">
        <v>994</v>
      </c>
      <c r="AN89" s="10" t="s">
        <v>1052</v>
      </c>
      <c r="AO89" t="s">
        <v>249</v>
      </c>
      <c r="AP89" t="s">
        <v>1068</v>
      </c>
      <c r="AQ89" s="9">
        <v>3</v>
      </c>
      <c r="AR89" t="s">
        <v>365</v>
      </c>
      <c r="AS89" s="10" t="s">
        <v>1049</v>
      </c>
      <c r="AT89" t="s">
        <v>249</v>
      </c>
      <c r="AU89" t="s">
        <v>1402</v>
      </c>
      <c r="AV89" t="s">
        <v>1402</v>
      </c>
      <c r="AW89" t="s">
        <v>1402</v>
      </c>
      <c r="AX89" t="s">
        <v>36</v>
      </c>
      <c r="AY89" t="s">
        <v>30</v>
      </c>
      <c r="AZ89" t="s">
        <v>36</v>
      </c>
      <c r="BA89" s="4" t="s">
        <v>1402</v>
      </c>
      <c r="BB89" s="4" t="s">
        <v>1402</v>
      </c>
      <c r="BC89" s="4" t="s">
        <v>1402</v>
      </c>
      <c r="BD89" s="4" t="s">
        <v>1402</v>
      </c>
      <c r="BE89" s="4" t="s">
        <v>1402</v>
      </c>
      <c r="BF89" s="4" t="s">
        <v>1402</v>
      </c>
      <c r="BG89" s="4" t="s">
        <v>1402</v>
      </c>
      <c r="BH89" s="4" t="s">
        <v>1402</v>
      </c>
      <c r="BI89" s="4" t="s">
        <v>1402</v>
      </c>
      <c r="BJ89" s="4" t="s">
        <v>1402</v>
      </c>
      <c r="BK89" s="4" t="s">
        <v>1402</v>
      </c>
      <c r="BL89" s="4" t="s">
        <v>1402</v>
      </c>
      <c r="BM89" s="4" t="s">
        <v>1402</v>
      </c>
      <c r="BN89" s="4" t="s">
        <v>1402</v>
      </c>
      <c r="BO89" s="4" t="s">
        <v>1402</v>
      </c>
      <c r="BP89" s="4" t="s">
        <v>1402</v>
      </c>
      <c r="BQ89" s="4" t="s">
        <v>1402</v>
      </c>
      <c r="BR89" s="4" t="s">
        <v>1402</v>
      </c>
      <c r="BS89" s="4" t="s">
        <v>1402</v>
      </c>
      <c r="BT89" s="4" t="s">
        <v>1402</v>
      </c>
      <c r="BU89" s="4" t="s">
        <v>1402</v>
      </c>
      <c r="BV89" s="4" t="s">
        <v>1402</v>
      </c>
      <c r="BW89" s="4" t="s">
        <v>1402</v>
      </c>
      <c r="BX89" s="4" t="s">
        <v>1402</v>
      </c>
      <c r="BY89" s="4" t="s">
        <v>1402</v>
      </c>
      <c r="BZ89" s="4" t="s">
        <v>1402</v>
      </c>
      <c r="CA89" t="s">
        <v>1115</v>
      </c>
    </row>
    <row r="90" spans="1:79" x14ac:dyDescent="0.3">
      <c r="A90" s="10" t="s">
        <v>165</v>
      </c>
      <c r="B90" t="s">
        <v>943</v>
      </c>
      <c r="C90" s="9">
        <v>56</v>
      </c>
      <c r="D90" t="s">
        <v>259</v>
      </c>
      <c r="E90" t="s">
        <v>954</v>
      </c>
      <c r="F90" t="s">
        <v>30</v>
      </c>
      <c r="G90" s="9">
        <v>4</v>
      </c>
      <c r="H90" t="s">
        <v>946</v>
      </c>
      <c r="I90" t="s">
        <v>946</v>
      </c>
      <c r="J90" t="s">
        <v>951</v>
      </c>
      <c r="K90" t="s">
        <v>960</v>
      </c>
      <c r="L90" t="s">
        <v>962</v>
      </c>
      <c r="M90" t="s">
        <v>265</v>
      </c>
      <c r="N90" t="s">
        <v>965</v>
      </c>
      <c r="O90" s="10" t="s">
        <v>280</v>
      </c>
      <c r="P90" t="s">
        <v>249</v>
      </c>
      <c r="Q90" t="s">
        <v>977</v>
      </c>
      <c r="R90" s="10" t="s">
        <v>382</v>
      </c>
      <c r="S90" t="s">
        <v>977</v>
      </c>
      <c r="T90" s="10" t="s">
        <v>382</v>
      </c>
      <c r="U90" s="10" t="s">
        <v>533</v>
      </c>
      <c r="V90" t="s">
        <v>1402</v>
      </c>
      <c r="W90" t="s">
        <v>249</v>
      </c>
      <c r="X90" s="10" t="s">
        <v>36</v>
      </c>
      <c r="Y90" t="s">
        <v>249</v>
      </c>
      <c r="Z90" t="s">
        <v>249</v>
      </c>
      <c r="AA90" t="s">
        <v>986</v>
      </c>
      <c r="AB90" s="9">
        <v>5</v>
      </c>
      <c r="AC90" s="9">
        <v>5</v>
      </c>
      <c r="AD90" t="s">
        <v>1402</v>
      </c>
      <c r="AE90" t="s">
        <v>671</v>
      </c>
      <c r="AF90" t="s">
        <v>249</v>
      </c>
      <c r="AG90" t="s">
        <v>6</v>
      </c>
      <c r="AH90" t="s">
        <v>1078</v>
      </c>
      <c r="AI90" t="s">
        <v>30</v>
      </c>
      <c r="AJ90" t="s">
        <v>30</v>
      </c>
      <c r="AK90" t="s">
        <v>6</v>
      </c>
      <c r="AL90" s="13" t="s">
        <v>1402</v>
      </c>
      <c r="AM90" t="s">
        <v>1402</v>
      </c>
      <c r="AN90" s="10" t="s">
        <v>996</v>
      </c>
      <c r="AO90" t="s">
        <v>249</v>
      </c>
      <c r="AP90" t="s">
        <v>673</v>
      </c>
      <c r="AQ90" s="9">
        <v>3</v>
      </c>
      <c r="AR90" t="s">
        <v>994</v>
      </c>
      <c r="AS90" s="10" t="s">
        <v>996</v>
      </c>
      <c r="AT90" t="s">
        <v>249</v>
      </c>
      <c r="AU90" t="s">
        <v>1074</v>
      </c>
      <c r="AV90" s="10" t="s">
        <v>36</v>
      </c>
      <c r="AW90" s="10" t="s">
        <v>574</v>
      </c>
      <c r="AX90" t="s">
        <v>36</v>
      </c>
      <c r="AY90" t="s">
        <v>30</v>
      </c>
      <c r="AZ90" t="s">
        <v>36</v>
      </c>
      <c r="BA90" t="s">
        <v>1092</v>
      </c>
      <c r="BB90" s="9">
        <v>3</v>
      </c>
      <c r="BC90" s="9">
        <v>3</v>
      </c>
      <c r="BD90" s="9">
        <v>3</v>
      </c>
      <c r="BE90" s="9">
        <v>3</v>
      </c>
      <c r="BF90">
        <v>3</v>
      </c>
      <c r="BG90">
        <v>3</v>
      </c>
      <c r="BH90" s="9">
        <v>3</v>
      </c>
      <c r="BI90" s="9">
        <v>3</v>
      </c>
      <c r="BJ90" s="9">
        <v>3</v>
      </c>
      <c r="BK90" s="9">
        <v>3</v>
      </c>
      <c r="BL90" s="9">
        <v>3</v>
      </c>
      <c r="BM90" s="9">
        <v>3</v>
      </c>
      <c r="BN90" s="9">
        <v>3</v>
      </c>
      <c r="BO90" s="9">
        <v>3</v>
      </c>
      <c r="BP90" s="9">
        <v>3</v>
      </c>
      <c r="BQ90" s="9">
        <v>3</v>
      </c>
      <c r="BR90" s="9">
        <v>3</v>
      </c>
      <c r="BS90" s="9">
        <v>3</v>
      </c>
      <c r="BT90" s="9">
        <v>3</v>
      </c>
      <c r="BU90" s="9">
        <v>3</v>
      </c>
      <c r="BV90" s="9">
        <v>4</v>
      </c>
      <c r="BW90" s="9">
        <v>4</v>
      </c>
      <c r="BX90" s="9">
        <v>4</v>
      </c>
      <c r="BY90" s="10" t="s">
        <v>8</v>
      </c>
      <c r="BZ90" s="4" t="s">
        <v>1402</v>
      </c>
      <c r="CA90" t="s">
        <v>1115</v>
      </c>
    </row>
    <row r="91" spans="1:79" x14ac:dyDescent="0.3">
      <c r="A91" s="10" t="s">
        <v>143</v>
      </c>
      <c r="B91" t="s">
        <v>943</v>
      </c>
      <c r="C91" s="9">
        <v>34</v>
      </c>
      <c r="D91" t="s">
        <v>259</v>
      </c>
      <c r="E91" t="s">
        <v>971</v>
      </c>
      <c r="F91" t="s">
        <v>30</v>
      </c>
      <c r="G91" s="9">
        <v>2</v>
      </c>
      <c r="H91" t="s">
        <v>946</v>
      </c>
      <c r="I91" t="s">
        <v>31</v>
      </c>
      <c r="J91" t="s">
        <v>950</v>
      </c>
      <c r="K91" t="s">
        <v>955</v>
      </c>
      <c r="L91" t="s">
        <v>962</v>
      </c>
      <c r="M91" t="s">
        <v>265</v>
      </c>
      <c r="N91" t="s">
        <v>966</v>
      </c>
      <c r="O91" s="10" t="s">
        <v>274</v>
      </c>
      <c r="P91" s="10" t="s">
        <v>332</v>
      </c>
      <c r="Q91" t="s">
        <v>365</v>
      </c>
      <c r="R91" s="10" t="s">
        <v>374</v>
      </c>
      <c r="S91" t="s">
        <v>365</v>
      </c>
      <c r="T91" s="10" t="s">
        <v>374</v>
      </c>
      <c r="U91" s="10" t="s">
        <v>524</v>
      </c>
      <c r="V91" t="s">
        <v>595</v>
      </c>
      <c r="W91" t="s">
        <v>249</v>
      </c>
      <c r="X91" s="10" t="s">
        <v>36</v>
      </c>
      <c r="Y91" t="s">
        <v>249</v>
      </c>
      <c r="Z91" t="s">
        <v>249</v>
      </c>
      <c r="AA91" t="s">
        <v>986</v>
      </c>
      <c r="AB91" s="9">
        <v>5</v>
      </c>
      <c r="AC91" s="9">
        <v>5</v>
      </c>
      <c r="AD91" s="10" t="s">
        <v>710</v>
      </c>
      <c r="AE91" t="s">
        <v>671</v>
      </c>
      <c r="AF91" t="s">
        <v>249</v>
      </c>
      <c r="AG91" t="s">
        <v>6</v>
      </c>
      <c r="AH91" t="s">
        <v>1078</v>
      </c>
      <c r="AI91" t="s">
        <v>30</v>
      </c>
      <c r="AJ91" t="s">
        <v>30</v>
      </c>
      <c r="AK91" t="s">
        <v>672</v>
      </c>
      <c r="AL91" s="9">
        <v>3</v>
      </c>
      <c r="AM91" t="s">
        <v>994</v>
      </c>
      <c r="AN91" s="10" t="s">
        <v>1005</v>
      </c>
      <c r="AO91" t="s">
        <v>249</v>
      </c>
      <c r="AP91" t="s">
        <v>1068</v>
      </c>
      <c r="AQ91" s="9">
        <v>3</v>
      </c>
      <c r="AR91" t="s">
        <v>1402</v>
      </c>
      <c r="AS91" s="10" t="s">
        <v>1005</v>
      </c>
      <c r="AT91" t="s">
        <v>249</v>
      </c>
      <c r="AU91" t="s">
        <v>1074</v>
      </c>
      <c r="AV91" s="10" t="s">
        <v>36</v>
      </c>
      <c r="AW91" t="s">
        <v>1402</v>
      </c>
      <c r="AX91" t="s">
        <v>1402</v>
      </c>
      <c r="AY91" t="s">
        <v>30</v>
      </c>
      <c r="AZ91" t="s">
        <v>30</v>
      </c>
      <c r="BA91" t="s">
        <v>1402</v>
      </c>
      <c r="BB91" t="s">
        <v>1402</v>
      </c>
      <c r="BC91" t="s">
        <v>1402</v>
      </c>
      <c r="BD91" t="s">
        <v>1402</v>
      </c>
      <c r="BE91" t="s">
        <v>1402</v>
      </c>
      <c r="BF91" t="s">
        <v>1402</v>
      </c>
      <c r="BG91" t="s">
        <v>1402</v>
      </c>
      <c r="BH91" t="s">
        <v>1402</v>
      </c>
      <c r="BI91" t="s">
        <v>1402</v>
      </c>
      <c r="BJ91" t="s">
        <v>1402</v>
      </c>
      <c r="BK91" t="s">
        <v>1402</v>
      </c>
      <c r="BL91" t="s">
        <v>1402</v>
      </c>
      <c r="BM91" t="s">
        <v>1402</v>
      </c>
      <c r="BN91" t="s">
        <v>1402</v>
      </c>
      <c r="BO91" t="s">
        <v>1402</v>
      </c>
      <c r="BP91" t="s">
        <v>1402</v>
      </c>
      <c r="BQ91" t="s">
        <v>1402</v>
      </c>
      <c r="BR91" t="s">
        <v>1402</v>
      </c>
      <c r="BS91" t="s">
        <v>1402</v>
      </c>
      <c r="BT91" t="s">
        <v>1402</v>
      </c>
      <c r="BU91" t="s">
        <v>1402</v>
      </c>
      <c r="BV91" t="s">
        <v>1402</v>
      </c>
      <c r="BW91" t="s">
        <v>1402</v>
      </c>
      <c r="BX91" t="s">
        <v>1402</v>
      </c>
      <c r="BY91" t="s">
        <v>1402</v>
      </c>
      <c r="BZ91" t="s">
        <v>1402</v>
      </c>
      <c r="CA91" t="s">
        <v>1115</v>
      </c>
    </row>
    <row r="92" spans="1:79" x14ac:dyDescent="0.3">
      <c r="A92" s="10" t="s">
        <v>226</v>
      </c>
      <c r="B92" t="s">
        <v>942</v>
      </c>
      <c r="C92" s="9">
        <v>45</v>
      </c>
      <c r="D92" t="s">
        <v>260</v>
      </c>
      <c r="E92" t="s">
        <v>970</v>
      </c>
      <c r="F92" t="s">
        <v>30</v>
      </c>
      <c r="G92" s="9">
        <v>2</v>
      </c>
      <c r="H92" t="s">
        <v>946</v>
      </c>
      <c r="I92" t="s">
        <v>947</v>
      </c>
      <c r="J92" t="s">
        <v>951</v>
      </c>
      <c r="K92" t="s">
        <v>957</v>
      </c>
      <c r="L92" t="s">
        <v>263</v>
      </c>
      <c r="M92" t="s">
        <v>265</v>
      </c>
      <c r="N92" t="s">
        <v>965</v>
      </c>
      <c r="O92" s="10" t="s">
        <v>315</v>
      </c>
      <c r="P92" s="10" t="s">
        <v>352</v>
      </c>
      <c r="Q92" t="s">
        <v>978</v>
      </c>
      <c r="R92" s="10" t="s">
        <v>433</v>
      </c>
      <c r="S92" t="s">
        <v>978</v>
      </c>
      <c r="T92" s="10" t="s">
        <v>500</v>
      </c>
      <c r="U92" s="10" t="s">
        <v>578</v>
      </c>
      <c r="V92" t="s">
        <v>977</v>
      </c>
      <c r="W92" t="s">
        <v>249</v>
      </c>
      <c r="X92" s="10" t="s">
        <v>36</v>
      </c>
      <c r="Y92" t="s">
        <v>249</v>
      </c>
      <c r="Z92" t="s">
        <v>249</v>
      </c>
      <c r="AA92" s="10" t="s">
        <v>36</v>
      </c>
      <c r="AB92" s="9">
        <v>5</v>
      </c>
      <c r="AC92" s="9">
        <v>5</v>
      </c>
      <c r="AD92" s="10" t="s">
        <v>880</v>
      </c>
      <c r="AE92" t="s">
        <v>671</v>
      </c>
      <c r="AF92" t="s">
        <v>249</v>
      </c>
      <c r="AG92" t="s">
        <v>6</v>
      </c>
      <c r="AH92" t="s">
        <v>1078</v>
      </c>
      <c r="AI92" t="s">
        <v>30</v>
      </c>
      <c r="AJ92" t="s">
        <v>30</v>
      </c>
      <c r="AK92" t="s">
        <v>672</v>
      </c>
      <c r="AL92" s="9">
        <v>1</v>
      </c>
      <c r="AM92" t="s">
        <v>365</v>
      </c>
      <c r="AN92" s="10" t="s">
        <v>1019</v>
      </c>
      <c r="AO92" t="s">
        <v>249</v>
      </c>
      <c r="AP92" t="s">
        <v>1068</v>
      </c>
      <c r="AQ92" s="9">
        <v>2</v>
      </c>
      <c r="AR92" t="s">
        <v>365</v>
      </c>
      <c r="AS92" s="10" t="s">
        <v>1016</v>
      </c>
      <c r="AT92" t="s">
        <v>249</v>
      </c>
      <c r="AU92" t="s">
        <v>1074</v>
      </c>
      <c r="AV92" s="10" t="s">
        <v>881</v>
      </c>
      <c r="AW92" s="10" t="s">
        <v>882</v>
      </c>
      <c r="AX92" t="s">
        <v>30</v>
      </c>
      <c r="AY92" t="s">
        <v>30</v>
      </c>
      <c r="AZ92" t="s">
        <v>36</v>
      </c>
      <c r="BA92" t="s">
        <v>1094</v>
      </c>
      <c r="BB92" s="9">
        <v>4</v>
      </c>
      <c r="BC92" s="4" t="s">
        <v>1402</v>
      </c>
      <c r="BD92" s="9">
        <v>5</v>
      </c>
      <c r="BE92" s="9">
        <v>2</v>
      </c>
      <c r="BF92">
        <v>5</v>
      </c>
      <c r="BG92">
        <v>2</v>
      </c>
      <c r="BH92" s="9">
        <v>5</v>
      </c>
      <c r="BI92" s="9">
        <v>5</v>
      </c>
      <c r="BJ92" s="9">
        <v>2</v>
      </c>
      <c r="BK92" s="9">
        <v>1</v>
      </c>
      <c r="BL92" s="9">
        <v>4</v>
      </c>
      <c r="BM92" s="9">
        <v>4</v>
      </c>
      <c r="BN92" s="9">
        <v>5</v>
      </c>
      <c r="BO92" s="9">
        <v>1</v>
      </c>
      <c r="BP92" s="9">
        <v>1</v>
      </c>
      <c r="BQ92" s="9">
        <v>4</v>
      </c>
      <c r="BR92" s="9">
        <v>4</v>
      </c>
      <c r="BS92" s="9">
        <v>4</v>
      </c>
      <c r="BT92" s="9">
        <v>1</v>
      </c>
      <c r="BU92" s="9">
        <v>4</v>
      </c>
      <c r="BV92" s="9">
        <v>4</v>
      </c>
      <c r="BW92" s="9">
        <v>5</v>
      </c>
      <c r="BX92" s="9">
        <v>5</v>
      </c>
      <c r="BY92" s="4" t="s">
        <v>1402</v>
      </c>
      <c r="BZ92" s="10" t="s">
        <v>883</v>
      </c>
      <c r="CA92" t="s">
        <v>1115</v>
      </c>
    </row>
    <row r="93" spans="1:79" x14ac:dyDescent="0.3">
      <c r="A93" s="10" t="s">
        <v>245</v>
      </c>
      <c r="B93" t="s">
        <v>943</v>
      </c>
      <c r="C93" s="9">
        <v>45</v>
      </c>
      <c r="D93" t="s">
        <v>259</v>
      </c>
      <c r="E93" t="s">
        <v>971</v>
      </c>
      <c r="F93" t="s">
        <v>30</v>
      </c>
      <c r="G93" s="9">
        <v>2</v>
      </c>
      <c r="H93" t="s">
        <v>946</v>
      </c>
      <c r="I93" t="s">
        <v>946</v>
      </c>
      <c r="J93" t="s">
        <v>950</v>
      </c>
      <c r="K93" t="s">
        <v>955</v>
      </c>
      <c r="L93" t="s">
        <v>962</v>
      </c>
      <c r="M93" t="s">
        <v>265</v>
      </c>
      <c r="N93" t="s">
        <v>965</v>
      </c>
      <c r="O93" s="10" t="s">
        <v>321</v>
      </c>
      <c r="P93" s="10" t="s">
        <v>360</v>
      </c>
      <c r="Q93" t="s">
        <v>365</v>
      </c>
      <c r="R93" s="10" t="s">
        <v>441</v>
      </c>
      <c r="S93" t="s">
        <v>365</v>
      </c>
      <c r="T93" s="10" t="s">
        <v>508</v>
      </c>
      <c r="U93" s="10" t="s">
        <v>587</v>
      </c>
      <c r="V93" t="s">
        <v>977</v>
      </c>
      <c r="W93" s="10" t="s">
        <v>646</v>
      </c>
      <c r="X93" s="10" t="s">
        <v>36</v>
      </c>
      <c r="Y93">
        <v>0</v>
      </c>
      <c r="Z93">
        <v>0</v>
      </c>
      <c r="AA93" s="10" t="s">
        <v>667</v>
      </c>
      <c r="AB93" s="9">
        <v>5</v>
      </c>
      <c r="AC93" s="9">
        <v>5</v>
      </c>
      <c r="AD93" s="10" t="s">
        <v>583</v>
      </c>
      <c r="AE93" t="s">
        <v>671</v>
      </c>
      <c r="AF93" s="10" t="s">
        <v>294</v>
      </c>
      <c r="AG93" t="s">
        <v>6</v>
      </c>
      <c r="AH93" t="s">
        <v>1078</v>
      </c>
      <c r="AI93" t="s">
        <v>36</v>
      </c>
      <c r="AJ93" t="s">
        <v>36</v>
      </c>
      <c r="AK93" t="s">
        <v>672</v>
      </c>
      <c r="AL93" s="9">
        <v>1</v>
      </c>
      <c r="AM93" t="s">
        <v>364</v>
      </c>
      <c r="AN93" s="10" t="s">
        <v>1005</v>
      </c>
      <c r="AO93" s="10" t="s">
        <v>294</v>
      </c>
      <c r="AP93" t="s">
        <v>705</v>
      </c>
      <c r="AQ93" s="9">
        <v>5</v>
      </c>
      <c r="AR93" t="s">
        <v>994</v>
      </c>
      <c r="AS93" s="10" t="s">
        <v>1032</v>
      </c>
      <c r="AT93" s="10" t="s">
        <v>294</v>
      </c>
      <c r="AU93" t="s">
        <v>1074</v>
      </c>
      <c r="AV93" s="10" t="s">
        <v>1091</v>
      </c>
      <c r="AW93" s="10" t="s">
        <v>920</v>
      </c>
      <c r="AX93" t="s">
        <v>36</v>
      </c>
      <c r="AY93" t="s">
        <v>30</v>
      </c>
      <c r="AZ93" t="s">
        <v>36</v>
      </c>
      <c r="BA93" s="4" t="s">
        <v>1402</v>
      </c>
      <c r="BB93" s="4" t="s">
        <v>1402</v>
      </c>
      <c r="BC93" s="4" t="s">
        <v>1402</v>
      </c>
      <c r="BD93" s="4" t="s">
        <v>1402</v>
      </c>
      <c r="BE93" s="4" t="s">
        <v>1402</v>
      </c>
      <c r="BF93" s="4" t="s">
        <v>1402</v>
      </c>
      <c r="BG93" s="4" t="s">
        <v>1402</v>
      </c>
      <c r="BH93" s="4" t="s">
        <v>1402</v>
      </c>
      <c r="BI93" s="4" t="s">
        <v>1402</v>
      </c>
      <c r="BJ93" s="4" t="s">
        <v>1402</v>
      </c>
      <c r="BK93" s="4" t="s">
        <v>1402</v>
      </c>
      <c r="BL93" s="4" t="s">
        <v>1402</v>
      </c>
      <c r="BM93" s="4" t="s">
        <v>1402</v>
      </c>
      <c r="BN93" s="4" t="s">
        <v>1402</v>
      </c>
      <c r="BO93" s="4" t="s">
        <v>1402</v>
      </c>
      <c r="BP93" s="4" t="s">
        <v>1402</v>
      </c>
      <c r="BQ93" s="4" t="s">
        <v>1402</v>
      </c>
      <c r="BR93" s="4" t="s">
        <v>1402</v>
      </c>
      <c r="BS93" s="4" t="s">
        <v>1402</v>
      </c>
      <c r="BT93" s="4" t="s">
        <v>1402</v>
      </c>
      <c r="BU93" s="4" t="s">
        <v>1402</v>
      </c>
      <c r="BV93" s="4" t="s">
        <v>1402</v>
      </c>
      <c r="BW93" s="4" t="s">
        <v>1402</v>
      </c>
      <c r="BX93" s="4" t="s">
        <v>1402</v>
      </c>
      <c r="BY93" s="4" t="s">
        <v>1402</v>
      </c>
      <c r="BZ93" s="4" t="s">
        <v>1402</v>
      </c>
      <c r="CA93" t="s">
        <v>1115</v>
      </c>
    </row>
    <row r="94" spans="1:79" x14ac:dyDescent="0.3">
      <c r="A94" s="10" t="s">
        <v>208</v>
      </c>
      <c r="B94" t="s">
        <v>942</v>
      </c>
      <c r="C94" s="9">
        <v>27</v>
      </c>
      <c r="D94" t="s">
        <v>260</v>
      </c>
      <c r="E94" t="s">
        <v>972</v>
      </c>
      <c r="F94" t="s">
        <v>36</v>
      </c>
      <c r="G94" s="9">
        <v>0</v>
      </c>
      <c r="H94" t="s">
        <v>946</v>
      </c>
      <c r="I94" t="s">
        <v>946</v>
      </c>
      <c r="J94" t="s">
        <v>952</v>
      </c>
      <c r="K94" t="s">
        <v>955</v>
      </c>
      <c r="L94" t="s">
        <v>962</v>
      </c>
      <c r="M94" t="s">
        <v>265</v>
      </c>
      <c r="N94" t="s">
        <v>966</v>
      </c>
      <c r="O94" s="10" t="s">
        <v>305</v>
      </c>
      <c r="P94" t="s">
        <v>249</v>
      </c>
      <c r="Q94" t="s">
        <v>977</v>
      </c>
      <c r="R94" t="s">
        <v>249</v>
      </c>
      <c r="S94" t="s">
        <v>365</v>
      </c>
      <c r="T94" s="10" t="s">
        <v>484</v>
      </c>
      <c r="U94" s="10" t="s">
        <v>564</v>
      </c>
      <c r="V94" t="s">
        <v>595</v>
      </c>
      <c r="W94" s="10" t="s">
        <v>631</v>
      </c>
      <c r="X94" t="s">
        <v>1370</v>
      </c>
      <c r="Y94" t="s">
        <v>249</v>
      </c>
      <c r="Z94" t="s">
        <v>249</v>
      </c>
      <c r="AA94" s="10" t="s">
        <v>656</v>
      </c>
      <c r="AB94" s="9">
        <v>4</v>
      </c>
      <c r="AC94" s="9">
        <v>2</v>
      </c>
      <c r="AD94" s="10" t="s">
        <v>833</v>
      </c>
      <c r="AE94" t="s">
        <v>671</v>
      </c>
      <c r="AF94" t="s">
        <v>249</v>
      </c>
      <c r="AG94" t="s">
        <v>6</v>
      </c>
      <c r="AH94" t="s">
        <v>1078</v>
      </c>
      <c r="AI94" t="s">
        <v>30</v>
      </c>
      <c r="AJ94" t="s">
        <v>30</v>
      </c>
      <c r="AK94" t="s">
        <v>6</v>
      </c>
      <c r="AL94" s="13" t="s">
        <v>1402</v>
      </c>
      <c r="AM94" t="s">
        <v>1402</v>
      </c>
      <c r="AN94" s="13" t="s">
        <v>1402</v>
      </c>
      <c r="AO94" t="s">
        <v>249</v>
      </c>
      <c r="AP94" t="s">
        <v>834</v>
      </c>
      <c r="AQ94" s="9">
        <v>3</v>
      </c>
      <c r="AR94" t="s">
        <v>365</v>
      </c>
      <c r="AS94" s="10" t="s">
        <v>1038</v>
      </c>
      <c r="AT94" t="s">
        <v>249</v>
      </c>
      <c r="AU94" t="s">
        <v>1074</v>
      </c>
      <c r="AV94" s="10" t="s">
        <v>1084</v>
      </c>
      <c r="AW94" s="10" t="s">
        <v>835</v>
      </c>
      <c r="AX94" t="s">
        <v>30</v>
      </c>
      <c r="AY94" t="s">
        <v>30</v>
      </c>
      <c r="AZ94" t="s">
        <v>36</v>
      </c>
      <c r="BA94" s="4" t="s">
        <v>1402</v>
      </c>
      <c r="BB94" s="4" t="s">
        <v>1402</v>
      </c>
      <c r="BC94" s="4" t="s">
        <v>1402</v>
      </c>
      <c r="BD94" s="4" t="s">
        <v>1402</v>
      </c>
      <c r="BE94" s="4" t="s">
        <v>1402</v>
      </c>
      <c r="BF94" s="4" t="s">
        <v>1402</v>
      </c>
      <c r="BG94" s="4" t="s">
        <v>1402</v>
      </c>
      <c r="BH94" s="4" t="s">
        <v>1402</v>
      </c>
      <c r="BI94" s="4" t="s">
        <v>1402</v>
      </c>
      <c r="BJ94" s="4" t="s">
        <v>1402</v>
      </c>
      <c r="BK94" s="4" t="s">
        <v>1402</v>
      </c>
      <c r="BL94" s="4" t="s">
        <v>1402</v>
      </c>
      <c r="BM94" s="4" t="s">
        <v>1402</v>
      </c>
      <c r="BN94" s="4" t="s">
        <v>1402</v>
      </c>
      <c r="BO94" s="4" t="s">
        <v>1402</v>
      </c>
      <c r="BP94" s="4" t="s">
        <v>1402</v>
      </c>
      <c r="BQ94" s="4" t="s">
        <v>1402</v>
      </c>
      <c r="BR94" s="4" t="s">
        <v>1402</v>
      </c>
      <c r="BS94" s="4" t="s">
        <v>1402</v>
      </c>
      <c r="BT94" s="4" t="s">
        <v>1402</v>
      </c>
      <c r="BU94" s="4" t="s">
        <v>1402</v>
      </c>
      <c r="BV94" s="4" t="s">
        <v>1402</v>
      </c>
      <c r="BW94" s="4" t="s">
        <v>1402</v>
      </c>
      <c r="BX94" s="4" t="s">
        <v>1402</v>
      </c>
      <c r="BY94" s="4" t="s">
        <v>1402</v>
      </c>
      <c r="BZ94" s="4" t="s">
        <v>1402</v>
      </c>
      <c r="CA94" t="s">
        <v>1115</v>
      </c>
    </row>
    <row r="95" spans="1:79" x14ac:dyDescent="0.3">
      <c r="A95" s="10" t="s">
        <v>161</v>
      </c>
      <c r="B95" t="s">
        <v>942</v>
      </c>
      <c r="C95" s="9">
        <v>65</v>
      </c>
      <c r="D95" t="s">
        <v>259</v>
      </c>
      <c r="E95" t="s">
        <v>970</v>
      </c>
      <c r="F95" t="s">
        <v>30</v>
      </c>
      <c r="G95" s="9">
        <v>2</v>
      </c>
      <c r="H95" t="s">
        <v>946</v>
      </c>
      <c r="I95" t="s">
        <v>946</v>
      </c>
      <c r="J95" t="s">
        <v>951</v>
      </c>
      <c r="K95" t="s">
        <v>1402</v>
      </c>
      <c r="L95" t="s">
        <v>962</v>
      </c>
      <c r="M95" t="s">
        <v>265</v>
      </c>
      <c r="N95" t="s">
        <v>965</v>
      </c>
      <c r="O95" s="10" t="s">
        <v>7</v>
      </c>
      <c r="P95" s="10" t="s">
        <v>280</v>
      </c>
      <c r="Q95" t="s">
        <v>365</v>
      </c>
      <c r="R95" s="10" t="s">
        <v>377</v>
      </c>
      <c r="S95" t="s">
        <v>365</v>
      </c>
      <c r="T95" s="10" t="s">
        <v>377</v>
      </c>
      <c r="U95" s="10" t="s">
        <v>22</v>
      </c>
      <c r="V95" t="s">
        <v>1402</v>
      </c>
      <c r="W95" s="10" t="s">
        <v>378</v>
      </c>
      <c r="X95" s="10" t="s">
        <v>36</v>
      </c>
      <c r="Y95" t="s">
        <v>249</v>
      </c>
      <c r="Z95" t="s">
        <v>249</v>
      </c>
      <c r="AA95" t="s">
        <v>986</v>
      </c>
      <c r="AB95" s="9">
        <v>5</v>
      </c>
      <c r="AC95" s="9">
        <v>5</v>
      </c>
      <c r="AD95" s="10" t="s">
        <v>720</v>
      </c>
      <c r="AE95" t="s">
        <v>671</v>
      </c>
      <c r="AF95" t="s">
        <v>249</v>
      </c>
      <c r="AG95" t="s">
        <v>6</v>
      </c>
      <c r="AH95" t="s">
        <v>1078</v>
      </c>
      <c r="AI95" t="s">
        <v>30</v>
      </c>
      <c r="AJ95" t="s">
        <v>30</v>
      </c>
      <c r="AK95" t="s">
        <v>1402</v>
      </c>
      <c r="AL95" s="13" t="s">
        <v>1402</v>
      </c>
      <c r="AM95" t="s">
        <v>1402</v>
      </c>
      <c r="AN95" s="10" t="s">
        <v>997</v>
      </c>
      <c r="AO95" t="s">
        <v>249</v>
      </c>
      <c r="AP95" t="s">
        <v>705</v>
      </c>
      <c r="AQ95" s="9">
        <v>5</v>
      </c>
      <c r="AR95" t="s">
        <v>365</v>
      </c>
      <c r="AS95" s="10" t="s">
        <v>997</v>
      </c>
      <c r="AT95" t="s">
        <v>249</v>
      </c>
      <c r="AU95" t="s">
        <v>1074</v>
      </c>
      <c r="AV95" s="10" t="s">
        <v>36</v>
      </c>
      <c r="AW95" s="10" t="s">
        <v>574</v>
      </c>
      <c r="AX95" t="s">
        <v>36</v>
      </c>
      <c r="AY95" t="s">
        <v>30</v>
      </c>
      <c r="AZ95" t="s">
        <v>30</v>
      </c>
      <c r="BA95" t="s">
        <v>1094</v>
      </c>
      <c r="BB95" s="9">
        <v>5</v>
      </c>
      <c r="BC95" s="9">
        <v>5</v>
      </c>
      <c r="BD95" s="9">
        <v>1</v>
      </c>
      <c r="BE95" s="9">
        <v>1</v>
      </c>
      <c r="BF95">
        <v>1</v>
      </c>
      <c r="BG95">
        <v>1</v>
      </c>
      <c r="BH95" s="9">
        <v>5</v>
      </c>
      <c r="BI95" s="9">
        <v>5</v>
      </c>
      <c r="BJ95" s="9">
        <v>5</v>
      </c>
      <c r="BK95" s="9">
        <v>5</v>
      </c>
      <c r="BL95" s="9">
        <v>1</v>
      </c>
      <c r="BM95" s="9">
        <v>1</v>
      </c>
      <c r="BN95" s="9">
        <v>1</v>
      </c>
      <c r="BO95" s="9">
        <v>1</v>
      </c>
      <c r="BP95" s="9">
        <v>1</v>
      </c>
      <c r="BQ95" s="9">
        <v>1</v>
      </c>
      <c r="BR95" s="9">
        <v>1</v>
      </c>
      <c r="BS95" s="9">
        <v>1</v>
      </c>
      <c r="BT95" s="9">
        <v>1</v>
      </c>
      <c r="BU95" s="9">
        <v>1</v>
      </c>
      <c r="BV95" s="9">
        <v>1</v>
      </c>
      <c r="BW95" s="9">
        <v>5</v>
      </c>
      <c r="BX95" s="9">
        <v>5</v>
      </c>
      <c r="BY95" s="10" t="s">
        <v>695</v>
      </c>
      <c r="BZ95" s="10" t="s">
        <v>29</v>
      </c>
      <c r="CA95" t="s">
        <v>1115</v>
      </c>
    </row>
    <row r="96" spans="1:79" x14ac:dyDescent="0.3">
      <c r="A96" s="10" t="s">
        <v>211</v>
      </c>
      <c r="B96" t="s">
        <v>942</v>
      </c>
      <c r="C96" s="9">
        <v>20</v>
      </c>
      <c r="D96" t="s">
        <v>259</v>
      </c>
      <c r="E96" t="s">
        <v>972</v>
      </c>
      <c r="F96" t="s">
        <v>36</v>
      </c>
      <c r="G96" s="9">
        <v>0</v>
      </c>
      <c r="H96" t="s">
        <v>946</v>
      </c>
      <c r="I96" t="s">
        <v>946</v>
      </c>
      <c r="J96" t="s">
        <v>950</v>
      </c>
      <c r="K96" t="s">
        <v>957</v>
      </c>
      <c r="L96" t="s">
        <v>962</v>
      </c>
      <c r="M96" t="s">
        <v>265</v>
      </c>
      <c r="N96" t="s">
        <v>966</v>
      </c>
      <c r="O96" s="10" t="s">
        <v>269</v>
      </c>
      <c r="P96" t="s">
        <v>249</v>
      </c>
      <c r="Q96" t="s">
        <v>976</v>
      </c>
      <c r="R96" s="10" t="s">
        <v>420</v>
      </c>
      <c r="S96" t="s">
        <v>978</v>
      </c>
      <c r="T96" s="10" t="s">
        <v>486</v>
      </c>
      <c r="U96" s="10" t="s">
        <v>566</v>
      </c>
      <c r="V96" t="s">
        <v>595</v>
      </c>
      <c r="W96" s="10" t="s">
        <v>632</v>
      </c>
      <c r="X96" t="s">
        <v>1370</v>
      </c>
      <c r="Y96" t="s">
        <v>249</v>
      </c>
      <c r="Z96" t="s">
        <v>249</v>
      </c>
      <c r="AA96" s="10" t="s">
        <v>657</v>
      </c>
      <c r="AB96" s="9">
        <v>5</v>
      </c>
      <c r="AC96" s="9">
        <v>5</v>
      </c>
      <c r="AD96" s="10" t="s">
        <v>837</v>
      </c>
      <c r="AE96" t="s">
        <v>671</v>
      </c>
      <c r="AF96" t="s">
        <v>249</v>
      </c>
      <c r="AG96" t="s">
        <v>6</v>
      </c>
      <c r="AH96" t="s">
        <v>1078</v>
      </c>
      <c r="AI96" t="s">
        <v>30</v>
      </c>
      <c r="AJ96" t="s">
        <v>30</v>
      </c>
      <c r="AK96" t="s">
        <v>672</v>
      </c>
      <c r="AL96" s="9">
        <v>4</v>
      </c>
      <c r="AM96" t="s">
        <v>364</v>
      </c>
      <c r="AN96" s="10" t="s">
        <v>1058</v>
      </c>
      <c r="AO96" t="s">
        <v>249</v>
      </c>
      <c r="AP96" t="s">
        <v>1069</v>
      </c>
      <c r="AQ96" s="9">
        <v>3</v>
      </c>
      <c r="AR96" t="s">
        <v>994</v>
      </c>
      <c r="AS96" s="10" t="s">
        <v>1058</v>
      </c>
      <c r="AT96" t="s">
        <v>249</v>
      </c>
      <c r="AU96" t="s">
        <v>1073</v>
      </c>
      <c r="AV96" s="10" t="s">
        <v>843</v>
      </c>
      <c r="AW96" s="10" t="s">
        <v>838</v>
      </c>
      <c r="AX96" t="s">
        <v>30</v>
      </c>
      <c r="AY96" t="s">
        <v>30</v>
      </c>
      <c r="AZ96" t="s">
        <v>36</v>
      </c>
      <c r="BA96" s="4" t="s">
        <v>1402</v>
      </c>
      <c r="BB96" s="4" t="s">
        <v>1402</v>
      </c>
      <c r="BC96" s="4" t="s">
        <v>1402</v>
      </c>
      <c r="BD96" s="4" t="s">
        <v>1402</v>
      </c>
      <c r="BE96" s="4" t="s">
        <v>1402</v>
      </c>
      <c r="BF96" s="4" t="s">
        <v>1402</v>
      </c>
      <c r="BG96" s="4" t="s">
        <v>1402</v>
      </c>
      <c r="BH96" s="4" t="s">
        <v>1402</v>
      </c>
      <c r="BI96" s="4" t="s">
        <v>1402</v>
      </c>
      <c r="BJ96" s="4" t="s">
        <v>1402</v>
      </c>
      <c r="BK96" s="4" t="s">
        <v>1402</v>
      </c>
      <c r="BL96" s="4" t="s">
        <v>1402</v>
      </c>
      <c r="BM96" s="4" t="s">
        <v>1402</v>
      </c>
      <c r="BN96" s="4" t="s">
        <v>1402</v>
      </c>
      <c r="BO96" s="4" t="s">
        <v>1402</v>
      </c>
      <c r="BP96" s="4" t="s">
        <v>1402</v>
      </c>
      <c r="BQ96" s="4" t="s">
        <v>1402</v>
      </c>
      <c r="BR96" s="4" t="s">
        <v>1402</v>
      </c>
      <c r="BS96" s="4" t="s">
        <v>1402</v>
      </c>
      <c r="BT96" s="4" t="s">
        <v>1402</v>
      </c>
      <c r="BU96" s="4" t="s">
        <v>1402</v>
      </c>
      <c r="BV96" s="4" t="s">
        <v>1402</v>
      </c>
      <c r="BW96" s="4" t="s">
        <v>1402</v>
      </c>
      <c r="BX96" s="4" t="s">
        <v>1402</v>
      </c>
      <c r="BY96" s="4" t="s">
        <v>1402</v>
      </c>
      <c r="BZ96" s="4" t="s">
        <v>1402</v>
      </c>
      <c r="CA96" t="s">
        <v>1115</v>
      </c>
    </row>
    <row r="97" spans="1:79" x14ac:dyDescent="0.3">
      <c r="A97" s="10" t="s">
        <v>237</v>
      </c>
      <c r="B97" t="s">
        <v>942</v>
      </c>
      <c r="C97" s="9">
        <v>52</v>
      </c>
      <c r="D97" t="s">
        <v>258</v>
      </c>
      <c r="E97" t="s">
        <v>335</v>
      </c>
      <c r="F97" t="s">
        <v>30</v>
      </c>
      <c r="G97" s="9">
        <v>3</v>
      </c>
      <c r="H97" t="s">
        <v>946</v>
      </c>
      <c r="I97" t="s">
        <v>946</v>
      </c>
      <c r="J97" t="s">
        <v>951</v>
      </c>
      <c r="K97" t="s">
        <v>960</v>
      </c>
      <c r="L97" t="s">
        <v>962</v>
      </c>
      <c r="M97" t="s">
        <v>265</v>
      </c>
      <c r="N97" t="s">
        <v>965</v>
      </c>
      <c r="O97" t="s">
        <v>249</v>
      </c>
      <c r="P97" t="s">
        <v>249</v>
      </c>
      <c r="Q97" t="s">
        <v>365</v>
      </c>
      <c r="R97" t="s">
        <v>249</v>
      </c>
      <c r="S97" t="s">
        <v>977</v>
      </c>
      <c r="T97" t="s">
        <v>249</v>
      </c>
      <c r="U97" s="10" t="s">
        <v>294</v>
      </c>
      <c r="V97" t="s">
        <v>977</v>
      </c>
      <c r="W97" t="s">
        <v>249</v>
      </c>
      <c r="X97" s="10" t="s">
        <v>36</v>
      </c>
      <c r="Y97" t="s">
        <v>249</v>
      </c>
      <c r="Z97" t="s">
        <v>249</v>
      </c>
      <c r="AA97" s="10" t="s">
        <v>36</v>
      </c>
      <c r="AB97" s="9">
        <v>5</v>
      </c>
      <c r="AC97" s="9">
        <v>5</v>
      </c>
      <c r="AD97" s="10" t="s">
        <v>1120</v>
      </c>
      <c r="AE97" t="s">
        <v>671</v>
      </c>
      <c r="AF97" t="s">
        <v>249</v>
      </c>
      <c r="AG97" t="s">
        <v>6</v>
      </c>
      <c r="AH97" t="s">
        <v>1078</v>
      </c>
      <c r="AI97" t="s">
        <v>30</v>
      </c>
      <c r="AJ97" t="s">
        <v>30</v>
      </c>
      <c r="AK97" t="s">
        <v>672</v>
      </c>
      <c r="AL97" s="9">
        <v>5</v>
      </c>
      <c r="AM97" t="s">
        <v>994</v>
      </c>
      <c r="AN97" s="10" t="s">
        <v>1005</v>
      </c>
      <c r="AO97" t="s">
        <v>249</v>
      </c>
      <c r="AP97" t="s">
        <v>673</v>
      </c>
      <c r="AQ97" s="9">
        <v>1</v>
      </c>
      <c r="AR97" t="s">
        <v>994</v>
      </c>
      <c r="AS97" s="10" t="s">
        <v>997</v>
      </c>
      <c r="AT97" t="s">
        <v>249</v>
      </c>
      <c r="AU97" t="s">
        <v>1074</v>
      </c>
      <c r="AV97" s="10" t="s">
        <v>901</v>
      </c>
      <c r="AW97" s="10" t="s">
        <v>902</v>
      </c>
      <c r="AX97" t="s">
        <v>30</v>
      </c>
      <c r="AY97" t="s">
        <v>30</v>
      </c>
      <c r="AZ97" t="s">
        <v>30</v>
      </c>
      <c r="BA97" t="s">
        <v>1402</v>
      </c>
      <c r="BB97" s="9">
        <v>5</v>
      </c>
      <c r="BC97" s="9">
        <v>5</v>
      </c>
      <c r="BD97" s="9">
        <v>1</v>
      </c>
      <c r="BE97" s="9">
        <v>1</v>
      </c>
      <c r="BF97">
        <v>1</v>
      </c>
      <c r="BG97">
        <v>1</v>
      </c>
      <c r="BH97" s="9">
        <v>5</v>
      </c>
      <c r="BI97" s="9">
        <v>5</v>
      </c>
      <c r="BJ97" s="9">
        <v>1</v>
      </c>
      <c r="BK97" s="9">
        <v>1</v>
      </c>
      <c r="BL97" s="9">
        <v>1</v>
      </c>
      <c r="BM97" s="9">
        <v>1</v>
      </c>
      <c r="BN97" s="9">
        <v>1</v>
      </c>
      <c r="BO97" s="9">
        <v>1</v>
      </c>
      <c r="BP97" s="9">
        <v>1</v>
      </c>
      <c r="BQ97" s="9">
        <v>1</v>
      </c>
      <c r="BR97" s="9">
        <v>1</v>
      </c>
      <c r="BS97" s="9">
        <v>1</v>
      </c>
      <c r="BT97" s="9">
        <v>1</v>
      </c>
      <c r="BU97" s="9">
        <v>1</v>
      </c>
      <c r="BV97" s="9">
        <v>1</v>
      </c>
      <c r="BW97" s="9">
        <v>1</v>
      </c>
      <c r="BX97" s="9">
        <v>1</v>
      </c>
      <c r="BY97" s="10" t="s">
        <v>695</v>
      </c>
      <c r="BZ97" s="10" t="s">
        <v>1100</v>
      </c>
      <c r="CA97" t="s">
        <v>1115</v>
      </c>
    </row>
    <row r="98" spans="1:79" x14ac:dyDescent="0.3">
      <c r="A98" s="10" t="s">
        <v>149</v>
      </c>
      <c r="B98" t="s">
        <v>942</v>
      </c>
      <c r="C98" s="9">
        <v>17</v>
      </c>
      <c r="D98" t="s">
        <v>259</v>
      </c>
      <c r="E98" t="s">
        <v>972</v>
      </c>
      <c r="F98" t="s">
        <v>36</v>
      </c>
      <c r="G98" s="9">
        <v>0</v>
      </c>
      <c r="H98" t="s">
        <v>946</v>
      </c>
      <c r="I98" t="s">
        <v>946</v>
      </c>
      <c r="J98" t="s">
        <v>950</v>
      </c>
      <c r="K98" t="s">
        <v>960</v>
      </c>
      <c r="L98" t="s">
        <v>962</v>
      </c>
      <c r="M98" t="s">
        <v>265</v>
      </c>
      <c r="N98" t="s">
        <v>965</v>
      </c>
      <c r="O98" s="10" t="s">
        <v>278</v>
      </c>
      <c r="P98" t="s">
        <v>249</v>
      </c>
      <c r="Q98" t="s">
        <v>977</v>
      </c>
      <c r="R98" t="s">
        <v>249</v>
      </c>
      <c r="S98" t="s">
        <v>977</v>
      </c>
      <c r="T98" t="s">
        <v>249</v>
      </c>
      <c r="U98" s="10" t="s">
        <v>528</v>
      </c>
      <c r="V98" t="s">
        <v>595</v>
      </c>
      <c r="W98" t="s">
        <v>249</v>
      </c>
      <c r="X98" s="10" t="s">
        <v>36</v>
      </c>
      <c r="Y98" t="s">
        <v>249</v>
      </c>
      <c r="Z98" t="s">
        <v>249</v>
      </c>
      <c r="AA98" t="s">
        <v>986</v>
      </c>
      <c r="AB98" s="9">
        <v>5</v>
      </c>
      <c r="AC98" s="9">
        <v>5</v>
      </c>
      <c r="AD98" s="10" t="s">
        <v>717</v>
      </c>
      <c r="AE98" t="s">
        <v>671</v>
      </c>
      <c r="AF98" t="s">
        <v>249</v>
      </c>
      <c r="AG98" t="s">
        <v>6</v>
      </c>
      <c r="AH98" t="s">
        <v>1078</v>
      </c>
      <c r="AI98" t="s">
        <v>30</v>
      </c>
      <c r="AJ98" t="s">
        <v>30</v>
      </c>
      <c r="AK98" t="s">
        <v>672</v>
      </c>
      <c r="AL98" s="9">
        <v>5</v>
      </c>
      <c r="AM98" t="s">
        <v>994</v>
      </c>
      <c r="AN98" s="10" t="s">
        <v>1011</v>
      </c>
      <c r="AO98" t="s">
        <v>249</v>
      </c>
      <c r="AP98" t="s">
        <v>1068</v>
      </c>
      <c r="AQ98" s="9">
        <v>3</v>
      </c>
      <c r="AR98" t="s">
        <v>365</v>
      </c>
      <c r="AS98" s="10" t="s">
        <v>1007</v>
      </c>
      <c r="AT98" t="s">
        <v>249</v>
      </c>
      <c r="AU98" t="s">
        <v>1402</v>
      </c>
      <c r="AV98" t="s">
        <v>1402</v>
      </c>
      <c r="AW98" t="s">
        <v>1402</v>
      </c>
      <c r="AX98" t="s">
        <v>30</v>
      </c>
      <c r="AY98" t="s">
        <v>30</v>
      </c>
      <c r="AZ98" t="s">
        <v>36</v>
      </c>
      <c r="BA98" s="4" t="s">
        <v>1402</v>
      </c>
      <c r="BB98" s="4" t="s">
        <v>1402</v>
      </c>
      <c r="BC98" s="4" t="s">
        <v>1402</v>
      </c>
      <c r="BD98" s="4" t="s">
        <v>1402</v>
      </c>
      <c r="BE98" s="4" t="s">
        <v>1402</v>
      </c>
      <c r="BF98" s="4" t="s">
        <v>1402</v>
      </c>
      <c r="BG98" s="4" t="s">
        <v>1402</v>
      </c>
      <c r="BH98" s="4" t="s">
        <v>1402</v>
      </c>
      <c r="BI98" s="4" t="s">
        <v>1402</v>
      </c>
      <c r="BJ98" s="4" t="s">
        <v>1402</v>
      </c>
      <c r="BK98" s="4" t="s">
        <v>1402</v>
      </c>
      <c r="BL98" s="4" t="s">
        <v>1402</v>
      </c>
      <c r="BM98" s="4" t="s">
        <v>1402</v>
      </c>
      <c r="BN98" s="4" t="s">
        <v>1402</v>
      </c>
      <c r="BO98" s="4" t="s">
        <v>1402</v>
      </c>
      <c r="BP98" s="4" t="s">
        <v>1402</v>
      </c>
      <c r="BQ98" s="4" t="s">
        <v>1402</v>
      </c>
      <c r="BR98" s="4" t="s">
        <v>1402</v>
      </c>
      <c r="BS98" s="4" t="s">
        <v>1402</v>
      </c>
      <c r="BT98" s="4" t="s">
        <v>1402</v>
      </c>
      <c r="BU98" s="4" t="s">
        <v>1402</v>
      </c>
      <c r="BV98" s="4" t="s">
        <v>1402</v>
      </c>
      <c r="BW98" s="4" t="s">
        <v>1402</v>
      </c>
      <c r="BX98" s="4" t="s">
        <v>1402</v>
      </c>
      <c r="BY98" s="4" t="s">
        <v>1402</v>
      </c>
      <c r="BZ98" s="4" t="s">
        <v>1402</v>
      </c>
      <c r="CA98" t="s">
        <v>1115</v>
      </c>
    </row>
    <row r="99" spans="1:79" x14ac:dyDescent="0.3">
      <c r="A99" s="10" t="s">
        <v>159</v>
      </c>
      <c r="B99" t="s">
        <v>942</v>
      </c>
      <c r="C99" s="9">
        <v>16</v>
      </c>
      <c r="D99" t="s">
        <v>259</v>
      </c>
      <c r="E99" t="s">
        <v>972</v>
      </c>
      <c r="F99" t="s">
        <v>36</v>
      </c>
      <c r="G99" s="9" t="s">
        <v>249</v>
      </c>
      <c r="H99" t="s">
        <v>947</v>
      </c>
      <c r="I99" t="s">
        <v>947</v>
      </c>
      <c r="J99" t="s">
        <v>951</v>
      </c>
      <c r="K99" t="s">
        <v>960</v>
      </c>
      <c r="L99" t="s">
        <v>263</v>
      </c>
      <c r="M99" t="s">
        <v>265</v>
      </c>
      <c r="N99" t="s">
        <v>965</v>
      </c>
      <c r="O99" s="10" t="s">
        <v>282</v>
      </c>
      <c r="P99" t="s">
        <v>249</v>
      </c>
      <c r="Q99" t="s">
        <v>364</v>
      </c>
      <c r="R99" s="10" t="s">
        <v>378</v>
      </c>
      <c r="S99" t="s">
        <v>1402</v>
      </c>
      <c r="T99" t="s">
        <v>249</v>
      </c>
      <c r="U99" s="10" t="s">
        <v>532</v>
      </c>
      <c r="V99" t="s">
        <v>1402</v>
      </c>
      <c r="W99" t="s">
        <v>249</v>
      </c>
      <c r="X99" s="10" t="s">
        <v>36</v>
      </c>
      <c r="Y99" t="s">
        <v>249</v>
      </c>
      <c r="Z99" t="s">
        <v>249</v>
      </c>
      <c r="AA99" t="s">
        <v>986</v>
      </c>
      <c r="AB99" s="9">
        <v>2</v>
      </c>
      <c r="AC99" s="9">
        <v>2</v>
      </c>
      <c r="AD99" s="10" t="s">
        <v>615</v>
      </c>
      <c r="AE99" t="s">
        <v>671</v>
      </c>
      <c r="AF99" t="s">
        <v>249</v>
      </c>
      <c r="AG99" t="s">
        <v>6</v>
      </c>
      <c r="AH99" t="s">
        <v>1078</v>
      </c>
      <c r="AI99" t="s">
        <v>36</v>
      </c>
      <c r="AJ99" t="s">
        <v>36</v>
      </c>
      <c r="AK99" t="s">
        <v>1402</v>
      </c>
      <c r="AL99" s="13" t="s">
        <v>1402</v>
      </c>
      <c r="AM99" t="s">
        <v>1402</v>
      </c>
      <c r="AN99" s="10" t="s">
        <v>1017</v>
      </c>
      <c r="AO99" t="s">
        <v>249</v>
      </c>
      <c r="AP99" t="s">
        <v>673</v>
      </c>
      <c r="AQ99" s="9">
        <v>1</v>
      </c>
      <c r="AR99" t="s">
        <v>994</v>
      </c>
      <c r="AS99" s="10" t="s">
        <v>1001</v>
      </c>
      <c r="AT99" t="s">
        <v>249</v>
      </c>
      <c r="AU99" t="s">
        <v>1075</v>
      </c>
      <c r="AV99" s="10" t="s">
        <v>36</v>
      </c>
      <c r="AW99" t="s">
        <v>1402</v>
      </c>
      <c r="AX99" t="s">
        <v>30</v>
      </c>
      <c r="AY99" t="s">
        <v>30</v>
      </c>
      <c r="AZ99" t="s">
        <v>36</v>
      </c>
      <c r="BA99" s="4" t="s">
        <v>1402</v>
      </c>
      <c r="BB99" s="4" t="s">
        <v>1402</v>
      </c>
      <c r="BC99" s="4" t="s">
        <v>1402</v>
      </c>
      <c r="BD99" s="4" t="s">
        <v>1402</v>
      </c>
      <c r="BE99" s="4" t="s">
        <v>1402</v>
      </c>
      <c r="BF99" t="s">
        <v>1402</v>
      </c>
      <c r="BG99" s="4" t="s">
        <v>1402</v>
      </c>
      <c r="BH99" s="4" t="s">
        <v>1402</v>
      </c>
      <c r="BI99" s="4" t="s">
        <v>1402</v>
      </c>
      <c r="BJ99" s="4" t="s">
        <v>1402</v>
      </c>
      <c r="BK99" s="4" t="s">
        <v>1402</v>
      </c>
      <c r="BL99" s="4" t="s">
        <v>1402</v>
      </c>
      <c r="BM99" s="4" t="s">
        <v>1402</v>
      </c>
      <c r="BN99" s="4" t="s">
        <v>1402</v>
      </c>
      <c r="BO99" s="4" t="s">
        <v>1402</v>
      </c>
      <c r="BP99" s="4" t="s">
        <v>1402</v>
      </c>
      <c r="BQ99" s="4" t="s">
        <v>1402</v>
      </c>
      <c r="BR99" s="4" t="s">
        <v>1402</v>
      </c>
      <c r="BS99" s="4" t="s">
        <v>1402</v>
      </c>
      <c r="BT99" s="4" t="s">
        <v>1402</v>
      </c>
      <c r="BU99" s="4" t="s">
        <v>1402</v>
      </c>
      <c r="BV99" s="4" t="s">
        <v>1402</v>
      </c>
      <c r="BW99" s="9">
        <v>5</v>
      </c>
      <c r="BX99" s="9">
        <v>5</v>
      </c>
      <c r="BY99" s="10" t="s">
        <v>695</v>
      </c>
      <c r="BZ99" s="4" t="s">
        <v>1402</v>
      </c>
      <c r="CA99" t="s">
        <v>1115</v>
      </c>
    </row>
    <row r="100" spans="1:79" x14ac:dyDescent="0.3">
      <c r="A100" s="10" t="s">
        <v>228</v>
      </c>
      <c r="B100" t="s">
        <v>942</v>
      </c>
      <c r="C100" s="9">
        <v>71</v>
      </c>
      <c r="D100" t="s">
        <v>258</v>
      </c>
      <c r="E100" t="s">
        <v>970</v>
      </c>
      <c r="F100" t="s">
        <v>30</v>
      </c>
      <c r="G100" s="9">
        <v>3</v>
      </c>
      <c r="H100" t="s">
        <v>946</v>
      </c>
      <c r="I100" t="s">
        <v>946</v>
      </c>
      <c r="J100" t="s">
        <v>951</v>
      </c>
      <c r="K100" t="s">
        <v>958</v>
      </c>
      <c r="L100" t="s">
        <v>962</v>
      </c>
      <c r="M100" t="s">
        <v>265</v>
      </c>
      <c r="N100" t="s">
        <v>965</v>
      </c>
      <c r="O100" s="10" t="s">
        <v>316</v>
      </c>
      <c r="P100" s="10" t="s">
        <v>353</v>
      </c>
      <c r="Q100" t="s">
        <v>977</v>
      </c>
      <c r="R100" s="10" t="s">
        <v>434</v>
      </c>
      <c r="S100" t="s">
        <v>977</v>
      </c>
      <c r="T100" t="s">
        <v>249</v>
      </c>
      <c r="U100" s="10" t="s">
        <v>579</v>
      </c>
      <c r="V100" t="s">
        <v>1402</v>
      </c>
      <c r="W100" t="s">
        <v>249</v>
      </c>
      <c r="X100" s="10" t="s">
        <v>36</v>
      </c>
      <c r="Y100" t="s">
        <v>249</v>
      </c>
      <c r="Z100" t="s">
        <v>249</v>
      </c>
      <c r="AA100" s="10" t="s">
        <v>36</v>
      </c>
      <c r="AB100" s="9">
        <v>5</v>
      </c>
      <c r="AC100" s="9">
        <v>5</v>
      </c>
      <c r="AD100" s="10" t="s">
        <v>887</v>
      </c>
      <c r="AE100" t="s">
        <v>671</v>
      </c>
      <c r="AF100" t="s">
        <v>249</v>
      </c>
      <c r="AG100" t="s">
        <v>1402</v>
      </c>
      <c r="AH100" t="s">
        <v>1078</v>
      </c>
      <c r="AI100" t="s">
        <v>30</v>
      </c>
      <c r="AJ100" t="s">
        <v>30</v>
      </c>
      <c r="AK100" t="s">
        <v>672</v>
      </c>
      <c r="AL100" s="9">
        <v>1</v>
      </c>
      <c r="AM100" t="s">
        <v>365</v>
      </c>
      <c r="AN100" s="10" t="s">
        <v>1058</v>
      </c>
      <c r="AO100" t="s">
        <v>249</v>
      </c>
      <c r="AP100" t="s">
        <v>673</v>
      </c>
      <c r="AQ100" s="9">
        <v>3</v>
      </c>
      <c r="AR100" t="s">
        <v>994</v>
      </c>
      <c r="AS100" s="10" t="s">
        <v>1062</v>
      </c>
      <c r="AT100" t="s">
        <v>249</v>
      </c>
      <c r="AU100" t="s">
        <v>1076</v>
      </c>
      <c r="AV100" s="10" t="s">
        <v>30</v>
      </c>
      <c r="AW100" s="10" t="s">
        <v>888</v>
      </c>
      <c r="AX100" t="s">
        <v>36</v>
      </c>
      <c r="AY100" t="s">
        <v>30</v>
      </c>
      <c r="AZ100" t="s">
        <v>30</v>
      </c>
      <c r="BA100" t="s">
        <v>1093</v>
      </c>
      <c r="BB100" s="4" t="s">
        <v>1402</v>
      </c>
      <c r="BC100" s="4" t="s">
        <v>1402</v>
      </c>
      <c r="BD100" s="9">
        <v>3</v>
      </c>
      <c r="BE100" s="9">
        <v>3</v>
      </c>
      <c r="BF100" s="4" t="s">
        <v>1402</v>
      </c>
      <c r="BG100" s="4" t="s">
        <v>1402</v>
      </c>
      <c r="BH100" s="9">
        <v>5</v>
      </c>
      <c r="BI100" s="9">
        <v>5</v>
      </c>
      <c r="BJ100" s="9">
        <v>5</v>
      </c>
      <c r="BK100" s="9">
        <v>5</v>
      </c>
      <c r="BL100" s="9">
        <v>2</v>
      </c>
      <c r="BM100" s="9">
        <v>2</v>
      </c>
      <c r="BN100" s="9">
        <v>4</v>
      </c>
      <c r="BO100" s="9">
        <v>4</v>
      </c>
      <c r="BP100" s="9">
        <v>4</v>
      </c>
      <c r="BQ100" s="9">
        <v>1</v>
      </c>
      <c r="BR100" s="9">
        <v>1</v>
      </c>
      <c r="BS100" s="9">
        <v>1</v>
      </c>
      <c r="BT100" s="9">
        <v>1</v>
      </c>
      <c r="BU100" s="9">
        <v>1</v>
      </c>
      <c r="BV100" s="9">
        <v>1</v>
      </c>
      <c r="BW100" s="9">
        <v>1</v>
      </c>
      <c r="BX100" s="9">
        <v>1</v>
      </c>
      <c r="BY100" s="4" t="s">
        <v>1402</v>
      </c>
      <c r="BZ100" s="10" t="s">
        <v>1099</v>
      </c>
      <c r="CA100" t="s">
        <v>1115</v>
      </c>
    </row>
    <row r="101" spans="1:79" x14ac:dyDescent="0.3">
      <c r="A101" s="10" t="s">
        <v>229</v>
      </c>
      <c r="B101" t="s">
        <v>943</v>
      </c>
      <c r="C101" s="9">
        <v>23</v>
      </c>
      <c r="D101" t="s">
        <v>258</v>
      </c>
      <c r="E101" t="s">
        <v>974</v>
      </c>
      <c r="F101" t="s">
        <v>30</v>
      </c>
      <c r="G101" s="9">
        <v>1</v>
      </c>
      <c r="H101" t="s">
        <v>946</v>
      </c>
      <c r="I101" t="s">
        <v>946</v>
      </c>
      <c r="J101" t="s">
        <v>951</v>
      </c>
      <c r="K101" t="s">
        <v>957</v>
      </c>
      <c r="L101" t="s">
        <v>962</v>
      </c>
      <c r="M101" t="s">
        <v>265</v>
      </c>
      <c r="N101" t="s">
        <v>965</v>
      </c>
      <c r="O101" s="10" t="s">
        <v>280</v>
      </c>
      <c r="P101" t="s">
        <v>249</v>
      </c>
      <c r="Q101" t="s">
        <v>976</v>
      </c>
      <c r="R101" t="s">
        <v>249</v>
      </c>
      <c r="S101" t="s">
        <v>977</v>
      </c>
      <c r="T101" t="s">
        <v>249</v>
      </c>
      <c r="U101" s="10" t="s">
        <v>580</v>
      </c>
      <c r="V101" t="s">
        <v>977</v>
      </c>
      <c r="W101" t="s">
        <v>249</v>
      </c>
      <c r="X101" s="10" t="s">
        <v>36</v>
      </c>
      <c r="Y101" t="s">
        <v>249</v>
      </c>
      <c r="Z101" t="s">
        <v>249</v>
      </c>
      <c r="AA101" s="10" t="s">
        <v>36</v>
      </c>
      <c r="AB101" s="9">
        <v>3</v>
      </c>
      <c r="AC101" s="9">
        <v>4</v>
      </c>
      <c r="AD101" s="10" t="s">
        <v>889</v>
      </c>
      <c r="AE101" t="s">
        <v>671</v>
      </c>
      <c r="AF101" t="s">
        <v>249</v>
      </c>
      <c r="AG101" t="s">
        <v>30</v>
      </c>
      <c r="AH101" t="s">
        <v>1078</v>
      </c>
      <c r="AI101" t="s">
        <v>30</v>
      </c>
      <c r="AJ101" t="s">
        <v>30</v>
      </c>
      <c r="AK101" t="s">
        <v>672</v>
      </c>
      <c r="AL101" s="9">
        <v>3</v>
      </c>
      <c r="AM101" t="s">
        <v>365</v>
      </c>
      <c r="AN101" s="10" t="s">
        <v>1058</v>
      </c>
      <c r="AO101" t="s">
        <v>249</v>
      </c>
      <c r="AP101" t="s">
        <v>705</v>
      </c>
      <c r="AQ101" s="9">
        <v>4</v>
      </c>
      <c r="AR101" t="s">
        <v>994</v>
      </c>
      <c r="AS101" s="10" t="s">
        <v>1063</v>
      </c>
      <c r="AT101" t="s">
        <v>249</v>
      </c>
      <c r="AU101" t="s">
        <v>1074</v>
      </c>
      <c r="AV101" s="10" t="s">
        <v>36</v>
      </c>
      <c r="AW101" s="10" t="s">
        <v>890</v>
      </c>
      <c r="AX101" t="s">
        <v>36</v>
      </c>
      <c r="AY101" t="s">
        <v>30</v>
      </c>
      <c r="AZ101" t="s">
        <v>30</v>
      </c>
      <c r="BA101" t="s">
        <v>1093</v>
      </c>
      <c r="BB101" s="9">
        <v>3</v>
      </c>
      <c r="BC101" s="9">
        <v>3</v>
      </c>
      <c r="BD101" s="9">
        <v>3</v>
      </c>
      <c r="BE101" s="9">
        <v>3</v>
      </c>
      <c r="BF101">
        <v>3</v>
      </c>
      <c r="BG101">
        <v>3</v>
      </c>
      <c r="BH101" s="9">
        <v>3</v>
      </c>
      <c r="BI101" s="9">
        <v>3</v>
      </c>
      <c r="BJ101" s="9">
        <v>3</v>
      </c>
      <c r="BK101" s="9">
        <v>3</v>
      </c>
      <c r="BL101" s="9">
        <v>3</v>
      </c>
      <c r="BM101" s="9">
        <v>3</v>
      </c>
      <c r="BN101" s="9">
        <v>3</v>
      </c>
      <c r="BO101" s="9">
        <v>3</v>
      </c>
      <c r="BP101" s="9">
        <v>3</v>
      </c>
      <c r="BQ101" s="9">
        <v>3</v>
      </c>
      <c r="BR101" s="9">
        <v>4</v>
      </c>
      <c r="BS101" s="9">
        <v>4</v>
      </c>
      <c r="BT101" s="9">
        <v>3</v>
      </c>
      <c r="BU101" s="9">
        <v>3</v>
      </c>
      <c r="BV101" s="9">
        <v>3</v>
      </c>
      <c r="BW101" s="9">
        <v>3</v>
      </c>
      <c r="BX101" s="9">
        <v>3</v>
      </c>
      <c r="BY101" s="10" t="s">
        <v>695</v>
      </c>
      <c r="BZ101" s="10" t="s">
        <v>1100</v>
      </c>
      <c r="CA101" t="s">
        <v>1115</v>
      </c>
    </row>
    <row r="102" spans="1:79" x14ac:dyDescent="0.3">
      <c r="A102" s="10" t="s">
        <v>182</v>
      </c>
      <c r="B102" t="s">
        <v>942</v>
      </c>
      <c r="C102" s="9">
        <v>17</v>
      </c>
      <c r="D102" t="s">
        <v>258</v>
      </c>
      <c r="E102" t="s">
        <v>972</v>
      </c>
      <c r="F102" t="s">
        <v>36</v>
      </c>
      <c r="G102" s="9">
        <v>0</v>
      </c>
      <c r="H102" t="s">
        <v>946</v>
      </c>
      <c r="I102" t="s">
        <v>946</v>
      </c>
      <c r="J102" t="s">
        <v>954</v>
      </c>
      <c r="K102" t="s">
        <v>961</v>
      </c>
      <c r="L102" t="s">
        <v>962</v>
      </c>
      <c r="M102" t="s">
        <v>265</v>
      </c>
      <c r="N102" t="s">
        <v>966</v>
      </c>
      <c r="O102" s="10" t="s">
        <v>293</v>
      </c>
      <c r="P102" s="10" t="s">
        <v>294</v>
      </c>
      <c r="Q102" t="s">
        <v>977</v>
      </c>
      <c r="R102" t="s">
        <v>249</v>
      </c>
      <c r="S102" t="s">
        <v>364</v>
      </c>
      <c r="T102" t="s">
        <v>249</v>
      </c>
      <c r="U102" s="10" t="s">
        <v>541</v>
      </c>
      <c r="V102" t="s">
        <v>1385</v>
      </c>
      <c r="W102" t="s">
        <v>249</v>
      </c>
      <c r="X102" s="10" t="s">
        <v>36</v>
      </c>
      <c r="Y102" t="s">
        <v>249</v>
      </c>
      <c r="Z102" t="s">
        <v>249</v>
      </c>
      <c r="AA102" t="s">
        <v>986</v>
      </c>
      <c r="AB102" s="9">
        <v>2</v>
      </c>
      <c r="AC102" s="9">
        <v>2</v>
      </c>
      <c r="AD102" s="10" t="s">
        <v>1120</v>
      </c>
      <c r="AE102" t="s">
        <v>671</v>
      </c>
      <c r="AF102" t="s">
        <v>249</v>
      </c>
      <c r="AG102" t="s">
        <v>30</v>
      </c>
      <c r="AH102" t="s">
        <v>1078</v>
      </c>
      <c r="AI102" t="s">
        <v>30</v>
      </c>
      <c r="AJ102" t="s">
        <v>30</v>
      </c>
      <c r="AK102" t="s">
        <v>6</v>
      </c>
      <c r="AL102" s="9">
        <v>1</v>
      </c>
      <c r="AM102" t="s">
        <v>994</v>
      </c>
      <c r="AN102" s="10" t="s">
        <v>674</v>
      </c>
      <c r="AO102" t="s">
        <v>249</v>
      </c>
      <c r="AP102" t="s">
        <v>673</v>
      </c>
      <c r="AQ102" s="9">
        <v>4</v>
      </c>
      <c r="AR102" t="s">
        <v>994</v>
      </c>
      <c r="AS102" s="10" t="s">
        <v>1056</v>
      </c>
      <c r="AT102" t="s">
        <v>249</v>
      </c>
      <c r="AU102" t="s">
        <v>1074</v>
      </c>
      <c r="AV102" s="10" t="s">
        <v>543</v>
      </c>
      <c r="AW102" s="10" t="s">
        <v>759</v>
      </c>
      <c r="AX102" t="s">
        <v>36</v>
      </c>
      <c r="AY102" t="s">
        <v>30</v>
      </c>
      <c r="AZ102" t="s">
        <v>36</v>
      </c>
      <c r="BA102" t="s">
        <v>1402</v>
      </c>
      <c r="BB102" s="9">
        <v>5</v>
      </c>
      <c r="BC102" s="9">
        <v>4</v>
      </c>
      <c r="BD102" s="9">
        <v>4</v>
      </c>
      <c r="BE102" s="9">
        <v>4</v>
      </c>
      <c r="BF102">
        <v>4</v>
      </c>
      <c r="BG102">
        <v>4</v>
      </c>
      <c r="BH102" s="9">
        <v>4</v>
      </c>
      <c r="BI102" s="9">
        <v>4</v>
      </c>
      <c r="BJ102" s="9">
        <v>3</v>
      </c>
      <c r="BK102" s="9">
        <v>3</v>
      </c>
      <c r="BL102" s="9">
        <v>3</v>
      </c>
      <c r="BM102" s="9">
        <v>3</v>
      </c>
      <c r="BN102" s="9">
        <v>1</v>
      </c>
      <c r="BO102" s="9">
        <v>1</v>
      </c>
      <c r="BP102" s="9">
        <v>1</v>
      </c>
      <c r="BQ102" s="9">
        <v>1</v>
      </c>
      <c r="BR102" s="9">
        <v>1</v>
      </c>
      <c r="BS102" s="9">
        <v>1</v>
      </c>
      <c r="BT102" s="9">
        <v>1</v>
      </c>
      <c r="BU102" s="9">
        <v>1</v>
      </c>
      <c r="BV102" s="9">
        <v>1</v>
      </c>
      <c r="BW102" s="9">
        <v>5</v>
      </c>
      <c r="BX102" s="9">
        <v>4</v>
      </c>
      <c r="BY102" s="10" t="s">
        <v>760</v>
      </c>
      <c r="BZ102" s="10" t="s">
        <v>761</v>
      </c>
      <c r="CA102" s="10" t="s">
        <v>762</v>
      </c>
    </row>
    <row r="103" spans="1:79" x14ac:dyDescent="0.3">
      <c r="A103" s="10" t="s">
        <v>236</v>
      </c>
      <c r="B103" t="s">
        <v>942</v>
      </c>
      <c r="C103" s="9">
        <v>65</v>
      </c>
      <c r="D103" t="s">
        <v>258</v>
      </c>
      <c r="E103" t="s">
        <v>970</v>
      </c>
      <c r="F103" t="s">
        <v>30</v>
      </c>
      <c r="G103" s="9">
        <v>3</v>
      </c>
      <c r="H103" t="s">
        <v>946</v>
      </c>
      <c r="I103" t="s">
        <v>946</v>
      </c>
      <c r="J103" t="s">
        <v>951</v>
      </c>
      <c r="K103" t="s">
        <v>958</v>
      </c>
      <c r="L103" t="s">
        <v>962</v>
      </c>
      <c r="M103" t="s">
        <v>265</v>
      </c>
      <c r="N103" t="s">
        <v>965</v>
      </c>
      <c r="O103" s="10" t="s">
        <v>7</v>
      </c>
      <c r="P103" s="10" t="s">
        <v>280</v>
      </c>
      <c r="Q103" t="s">
        <v>365</v>
      </c>
      <c r="R103" s="10" t="s">
        <v>435</v>
      </c>
      <c r="S103" t="s">
        <v>364</v>
      </c>
      <c r="T103" s="10" t="s">
        <v>501</v>
      </c>
      <c r="U103" s="10" t="s">
        <v>294</v>
      </c>
      <c r="V103" t="s">
        <v>977</v>
      </c>
      <c r="W103" t="s">
        <v>249</v>
      </c>
      <c r="X103" s="10" t="s">
        <v>36</v>
      </c>
      <c r="Y103" t="s">
        <v>249</v>
      </c>
      <c r="Z103" t="s">
        <v>249</v>
      </c>
      <c r="AA103" s="10" t="s">
        <v>36</v>
      </c>
      <c r="AB103" s="9">
        <v>5</v>
      </c>
      <c r="AC103" s="9">
        <v>5</v>
      </c>
      <c r="AD103" s="10" t="s">
        <v>889</v>
      </c>
      <c r="AE103" t="s">
        <v>671</v>
      </c>
      <c r="AF103" t="s">
        <v>249</v>
      </c>
      <c r="AG103" t="s">
        <v>30</v>
      </c>
      <c r="AH103" t="s">
        <v>1078</v>
      </c>
      <c r="AI103" t="s">
        <v>30</v>
      </c>
      <c r="AJ103" t="s">
        <v>30</v>
      </c>
      <c r="AK103" t="s">
        <v>672</v>
      </c>
      <c r="AL103" s="9">
        <v>5</v>
      </c>
      <c r="AM103" t="s">
        <v>364</v>
      </c>
      <c r="AN103" s="10" t="s">
        <v>1018</v>
      </c>
      <c r="AO103" t="s">
        <v>249</v>
      </c>
      <c r="AP103" t="s">
        <v>673</v>
      </c>
      <c r="AQ103" s="9">
        <v>5</v>
      </c>
      <c r="AR103" t="s">
        <v>994</v>
      </c>
      <c r="AS103" s="10" t="s">
        <v>1001</v>
      </c>
      <c r="AT103" t="s">
        <v>249</v>
      </c>
      <c r="AU103" t="s">
        <v>1074</v>
      </c>
      <c r="AV103" t="s">
        <v>1402</v>
      </c>
      <c r="AW103" t="s">
        <v>1402</v>
      </c>
      <c r="AX103" t="s">
        <v>30</v>
      </c>
      <c r="AY103" t="s">
        <v>30</v>
      </c>
      <c r="AZ103" t="s">
        <v>30</v>
      </c>
      <c r="BA103" t="s">
        <v>1402</v>
      </c>
      <c r="BB103" s="9">
        <v>5</v>
      </c>
      <c r="BC103" s="9">
        <v>5</v>
      </c>
      <c r="BD103" s="9">
        <v>1</v>
      </c>
      <c r="BE103" s="9">
        <v>1</v>
      </c>
      <c r="BF103">
        <v>1</v>
      </c>
      <c r="BG103">
        <v>1</v>
      </c>
      <c r="BH103" s="9">
        <v>1</v>
      </c>
      <c r="BI103" s="9">
        <v>1</v>
      </c>
      <c r="BJ103" s="9">
        <v>1</v>
      </c>
      <c r="BK103" s="9">
        <v>1</v>
      </c>
      <c r="BL103" s="9">
        <v>1</v>
      </c>
      <c r="BM103" s="9">
        <v>1</v>
      </c>
      <c r="BN103" s="9">
        <v>5</v>
      </c>
      <c r="BO103" s="9">
        <v>5</v>
      </c>
      <c r="BP103" s="9">
        <v>1</v>
      </c>
      <c r="BQ103" s="9">
        <v>1</v>
      </c>
      <c r="BR103" s="9">
        <v>1</v>
      </c>
      <c r="BS103" s="9">
        <v>1</v>
      </c>
      <c r="BT103" s="9">
        <v>1</v>
      </c>
      <c r="BU103" s="9">
        <v>1</v>
      </c>
      <c r="BV103" s="9">
        <v>1</v>
      </c>
      <c r="BW103" s="9">
        <v>5</v>
      </c>
      <c r="BX103" s="9">
        <v>5</v>
      </c>
      <c r="BY103" s="10" t="s">
        <v>695</v>
      </c>
      <c r="BZ103" s="10" t="s">
        <v>1100</v>
      </c>
      <c r="CA103" t="s">
        <v>1115</v>
      </c>
    </row>
    <row r="104" spans="1:79" x14ac:dyDescent="0.3">
      <c r="A104" s="10" t="s">
        <v>138</v>
      </c>
      <c r="B104" t="s">
        <v>943</v>
      </c>
      <c r="C104" s="9">
        <v>46</v>
      </c>
      <c r="D104" t="s">
        <v>258</v>
      </c>
      <c r="E104" t="s">
        <v>971</v>
      </c>
      <c r="F104" t="s">
        <v>30</v>
      </c>
      <c r="G104" s="9">
        <v>1</v>
      </c>
      <c r="H104" t="s">
        <v>946</v>
      </c>
      <c r="I104" t="s">
        <v>946</v>
      </c>
      <c r="J104" t="s">
        <v>950</v>
      </c>
      <c r="K104" t="s">
        <v>955</v>
      </c>
      <c r="L104" t="s">
        <v>962</v>
      </c>
      <c r="M104" t="s">
        <v>265</v>
      </c>
      <c r="N104" t="s">
        <v>965</v>
      </c>
      <c r="O104" s="10" t="s">
        <v>272</v>
      </c>
      <c r="P104" s="10" t="s">
        <v>42</v>
      </c>
      <c r="Q104" t="s">
        <v>364</v>
      </c>
      <c r="R104" s="10" t="s">
        <v>372</v>
      </c>
      <c r="S104" t="s">
        <v>365</v>
      </c>
      <c r="T104" t="s">
        <v>249</v>
      </c>
      <c r="U104" s="10" t="s">
        <v>519</v>
      </c>
      <c r="V104" t="s">
        <v>595</v>
      </c>
      <c r="W104" s="10" t="s">
        <v>603</v>
      </c>
      <c r="X104" s="10" t="s">
        <v>650</v>
      </c>
      <c r="Y104">
        <v>5</v>
      </c>
      <c r="Z104">
        <v>5</v>
      </c>
      <c r="AA104" s="10" t="s">
        <v>36</v>
      </c>
      <c r="AB104" s="9">
        <v>5</v>
      </c>
      <c r="AC104" s="9">
        <v>1</v>
      </c>
      <c r="AD104" s="10" t="s">
        <v>698</v>
      </c>
      <c r="AE104" t="s">
        <v>671</v>
      </c>
      <c r="AF104" t="s">
        <v>249</v>
      </c>
      <c r="AG104" t="s">
        <v>6</v>
      </c>
      <c r="AH104" t="s">
        <v>1078</v>
      </c>
      <c r="AI104" t="s">
        <v>30</v>
      </c>
      <c r="AJ104" t="s">
        <v>36</v>
      </c>
      <c r="AK104" t="s">
        <v>680</v>
      </c>
      <c r="AL104" s="9">
        <v>2</v>
      </c>
      <c r="AM104" t="s">
        <v>365</v>
      </c>
      <c r="AN104" s="10" t="s">
        <v>1024</v>
      </c>
      <c r="AO104" t="s">
        <v>249</v>
      </c>
      <c r="AP104" t="s">
        <v>673</v>
      </c>
      <c r="AQ104" s="9">
        <v>3</v>
      </c>
      <c r="AR104" t="s">
        <v>994</v>
      </c>
      <c r="AS104" s="10" t="s">
        <v>1050</v>
      </c>
      <c r="AT104" t="s">
        <v>249</v>
      </c>
      <c r="AU104" t="s">
        <v>1074</v>
      </c>
      <c r="AV104" s="10" t="s">
        <v>699</v>
      </c>
      <c r="AW104" s="10" t="s">
        <v>700</v>
      </c>
      <c r="AX104" t="s">
        <v>30</v>
      </c>
      <c r="AY104" t="s">
        <v>30</v>
      </c>
      <c r="AZ104" t="s">
        <v>36</v>
      </c>
      <c r="BA104" t="s">
        <v>1094</v>
      </c>
      <c r="BB104" s="9">
        <v>4</v>
      </c>
      <c r="BC104" s="9">
        <v>4</v>
      </c>
      <c r="BD104" s="9">
        <v>4</v>
      </c>
      <c r="BE104" s="9">
        <v>1</v>
      </c>
      <c r="BF104">
        <v>4</v>
      </c>
      <c r="BG104">
        <v>4</v>
      </c>
      <c r="BH104" s="9">
        <v>5</v>
      </c>
      <c r="BI104" s="9">
        <v>5</v>
      </c>
      <c r="BJ104" s="9">
        <v>4</v>
      </c>
      <c r="BK104" s="9">
        <v>2</v>
      </c>
      <c r="BL104" s="9">
        <v>1</v>
      </c>
      <c r="BM104" s="9">
        <v>1</v>
      </c>
      <c r="BN104" s="9">
        <v>4</v>
      </c>
      <c r="BO104" s="9">
        <v>4</v>
      </c>
      <c r="BP104" s="9">
        <v>1</v>
      </c>
      <c r="BQ104" s="9">
        <v>1</v>
      </c>
      <c r="BR104" s="9">
        <v>4</v>
      </c>
      <c r="BS104" s="9">
        <v>3</v>
      </c>
      <c r="BT104" s="9">
        <v>1</v>
      </c>
      <c r="BU104" s="9">
        <v>1</v>
      </c>
      <c r="BV104" s="9">
        <v>1</v>
      </c>
      <c r="BW104" s="9">
        <v>1</v>
      </c>
      <c r="BX104" s="9">
        <v>1</v>
      </c>
      <c r="BY104" s="10" t="s">
        <v>1103</v>
      </c>
      <c r="BZ104" s="10" t="s">
        <v>701</v>
      </c>
      <c r="CA104" t="s">
        <v>1115</v>
      </c>
    </row>
    <row r="105" spans="1:79" x14ac:dyDescent="0.3">
      <c r="A105" s="10" t="s">
        <v>152</v>
      </c>
      <c r="B105" t="s">
        <v>943</v>
      </c>
      <c r="C105" s="9">
        <v>48</v>
      </c>
      <c r="D105" t="s">
        <v>259</v>
      </c>
      <c r="E105" t="s">
        <v>971</v>
      </c>
      <c r="F105" t="s">
        <v>30</v>
      </c>
      <c r="G105" s="9">
        <v>2</v>
      </c>
      <c r="H105" t="s">
        <v>946</v>
      </c>
      <c r="I105" t="s">
        <v>946</v>
      </c>
      <c r="J105" t="s">
        <v>950</v>
      </c>
      <c r="K105" t="s">
        <v>958</v>
      </c>
      <c r="L105" t="s">
        <v>962</v>
      </c>
      <c r="M105" t="s">
        <v>265</v>
      </c>
      <c r="N105" t="s">
        <v>965</v>
      </c>
      <c r="O105" s="10" t="s">
        <v>279</v>
      </c>
      <c r="P105" s="10" t="s">
        <v>334</v>
      </c>
      <c r="Q105" t="s">
        <v>977</v>
      </c>
      <c r="R105" t="s">
        <v>249</v>
      </c>
      <c r="S105" t="s">
        <v>977</v>
      </c>
      <c r="T105" t="s">
        <v>249</v>
      </c>
      <c r="U105" s="10" t="s">
        <v>529</v>
      </c>
      <c r="V105" t="s">
        <v>977</v>
      </c>
      <c r="W105" t="s">
        <v>249</v>
      </c>
      <c r="X105" s="10" t="s">
        <v>36</v>
      </c>
      <c r="Y105" t="s">
        <v>249</v>
      </c>
      <c r="Z105" t="s">
        <v>249</v>
      </c>
      <c r="AA105" t="s">
        <v>986</v>
      </c>
      <c r="AB105" s="9">
        <v>4</v>
      </c>
      <c r="AC105" s="9">
        <v>4</v>
      </c>
      <c r="AD105" t="s">
        <v>1402</v>
      </c>
      <c r="AE105" t="s">
        <v>671</v>
      </c>
      <c r="AF105" t="s">
        <v>249</v>
      </c>
      <c r="AG105" t="s">
        <v>6</v>
      </c>
      <c r="AH105" t="s">
        <v>1078</v>
      </c>
      <c r="AI105" t="s">
        <v>30</v>
      </c>
      <c r="AJ105" t="s">
        <v>30</v>
      </c>
      <c r="AK105" t="s">
        <v>672</v>
      </c>
      <c r="AL105" s="9">
        <v>4</v>
      </c>
      <c r="AM105" t="s">
        <v>994</v>
      </c>
      <c r="AN105" s="10" t="s">
        <v>1055</v>
      </c>
      <c r="AO105" t="s">
        <v>249</v>
      </c>
      <c r="AP105" t="s">
        <v>1068</v>
      </c>
      <c r="AQ105" s="9">
        <v>4</v>
      </c>
      <c r="AR105" t="s">
        <v>994</v>
      </c>
      <c r="AS105" s="10" t="s">
        <v>1054</v>
      </c>
      <c r="AT105" t="s">
        <v>249</v>
      </c>
      <c r="AU105" t="s">
        <v>1073</v>
      </c>
      <c r="AV105" s="10" t="s">
        <v>709</v>
      </c>
      <c r="AW105" t="s">
        <v>1402</v>
      </c>
      <c r="AX105" t="s">
        <v>30</v>
      </c>
      <c r="AY105" t="s">
        <v>30</v>
      </c>
      <c r="AZ105" t="s">
        <v>36</v>
      </c>
      <c r="BA105" t="s">
        <v>1402</v>
      </c>
      <c r="BB105" s="4" t="s">
        <v>1402</v>
      </c>
      <c r="BC105" s="4" t="s">
        <v>1402</v>
      </c>
      <c r="BD105" s="4" t="s">
        <v>1402</v>
      </c>
      <c r="BE105" s="4" t="s">
        <v>1402</v>
      </c>
      <c r="BF105" s="4" t="s">
        <v>1402</v>
      </c>
      <c r="BG105" s="4" t="s">
        <v>1402</v>
      </c>
      <c r="BH105" s="4" t="s">
        <v>1402</v>
      </c>
      <c r="BI105" s="4" t="s">
        <v>1402</v>
      </c>
      <c r="BJ105" s="4" t="s">
        <v>1402</v>
      </c>
      <c r="BK105" s="4" t="s">
        <v>1402</v>
      </c>
      <c r="BL105" s="4" t="s">
        <v>1402</v>
      </c>
      <c r="BM105" s="4" t="s">
        <v>1402</v>
      </c>
      <c r="BN105" s="4" t="s">
        <v>1402</v>
      </c>
      <c r="BO105" s="4" t="s">
        <v>1402</v>
      </c>
      <c r="BP105" s="4" t="s">
        <v>1402</v>
      </c>
      <c r="BQ105" s="4" t="s">
        <v>1402</v>
      </c>
      <c r="BR105" s="4" t="s">
        <v>1402</v>
      </c>
      <c r="BS105" s="4" t="s">
        <v>1402</v>
      </c>
      <c r="BT105" s="4" t="s">
        <v>1402</v>
      </c>
      <c r="BU105" s="4" t="s">
        <v>1402</v>
      </c>
      <c r="BV105" s="4" t="s">
        <v>1402</v>
      </c>
      <c r="BW105" s="4" t="s">
        <v>1402</v>
      </c>
      <c r="BX105" s="4" t="s">
        <v>1402</v>
      </c>
      <c r="BY105" s="4" t="s">
        <v>1402</v>
      </c>
      <c r="BZ105" s="4" t="s">
        <v>1402</v>
      </c>
      <c r="CA105" t="s">
        <v>1115</v>
      </c>
    </row>
    <row r="106" spans="1:79" x14ac:dyDescent="0.3">
      <c r="A106" s="10" t="s">
        <v>206</v>
      </c>
      <c r="B106" t="s">
        <v>943</v>
      </c>
      <c r="C106" s="9">
        <v>44</v>
      </c>
      <c r="D106" t="s">
        <v>259</v>
      </c>
      <c r="E106" t="s">
        <v>975</v>
      </c>
      <c r="F106" t="s">
        <v>30</v>
      </c>
      <c r="G106" s="9">
        <v>2</v>
      </c>
      <c r="H106" t="s">
        <v>946</v>
      </c>
      <c r="I106" t="s">
        <v>946</v>
      </c>
      <c r="J106" t="s">
        <v>951</v>
      </c>
      <c r="K106" t="s">
        <v>957</v>
      </c>
      <c r="L106" t="s">
        <v>263</v>
      </c>
      <c r="M106" t="s">
        <v>266</v>
      </c>
      <c r="N106" t="s">
        <v>965</v>
      </c>
      <c r="O106" s="10" t="s">
        <v>303</v>
      </c>
      <c r="P106" t="s">
        <v>249</v>
      </c>
      <c r="Q106" t="s">
        <v>365</v>
      </c>
      <c r="R106" s="10" t="s">
        <v>416</v>
      </c>
      <c r="S106" t="s">
        <v>977</v>
      </c>
      <c r="T106" s="10" t="s">
        <v>481</v>
      </c>
      <c r="U106" s="10" t="s">
        <v>561</v>
      </c>
      <c r="V106" t="s">
        <v>977</v>
      </c>
      <c r="W106" t="s">
        <v>249</v>
      </c>
      <c r="X106" t="s">
        <v>1370</v>
      </c>
      <c r="Y106" t="s">
        <v>249</v>
      </c>
      <c r="Z106" t="s">
        <v>249</v>
      </c>
      <c r="AA106" s="10" t="s">
        <v>988</v>
      </c>
      <c r="AB106" s="9">
        <v>4</v>
      </c>
      <c r="AC106" s="9">
        <v>4</v>
      </c>
      <c r="AD106" s="4" t="s">
        <v>1402</v>
      </c>
      <c r="AE106" t="s">
        <v>671</v>
      </c>
      <c r="AF106" s="10" t="s">
        <v>824</v>
      </c>
      <c r="AG106" t="s">
        <v>6</v>
      </c>
      <c r="AH106" t="s">
        <v>1078</v>
      </c>
      <c r="AI106" t="s">
        <v>30</v>
      </c>
      <c r="AJ106" t="s">
        <v>30</v>
      </c>
      <c r="AK106" t="s">
        <v>6</v>
      </c>
      <c r="AL106" s="13" t="s">
        <v>1402</v>
      </c>
      <c r="AM106" t="s">
        <v>1402</v>
      </c>
      <c r="AN106" s="13" t="s">
        <v>1402</v>
      </c>
      <c r="AO106" t="s">
        <v>249</v>
      </c>
      <c r="AP106" t="s">
        <v>1070</v>
      </c>
      <c r="AQ106" s="9">
        <v>2</v>
      </c>
      <c r="AR106" t="s">
        <v>994</v>
      </c>
      <c r="AS106" s="10" t="s">
        <v>997</v>
      </c>
      <c r="AT106" s="10" t="s">
        <v>825</v>
      </c>
      <c r="AU106" t="s">
        <v>1073</v>
      </c>
      <c r="AV106" s="10" t="s">
        <v>1083</v>
      </c>
      <c r="AW106" s="10" t="s">
        <v>826</v>
      </c>
      <c r="AX106" t="s">
        <v>36</v>
      </c>
      <c r="AY106" t="s">
        <v>30</v>
      </c>
      <c r="AZ106" t="s">
        <v>36</v>
      </c>
      <c r="BA106" t="s">
        <v>1402</v>
      </c>
      <c r="BB106" s="4" t="s">
        <v>1402</v>
      </c>
      <c r="BC106" s="4" t="s">
        <v>1402</v>
      </c>
      <c r="BD106" s="4" t="s">
        <v>1402</v>
      </c>
      <c r="BE106" s="4" t="s">
        <v>1402</v>
      </c>
      <c r="BF106" s="4" t="s">
        <v>1402</v>
      </c>
      <c r="BG106" s="4" t="s">
        <v>1402</v>
      </c>
      <c r="BH106" s="4" t="s">
        <v>1402</v>
      </c>
      <c r="BI106" s="4" t="s">
        <v>1402</v>
      </c>
      <c r="BJ106" s="4" t="s">
        <v>1402</v>
      </c>
      <c r="BK106" s="4" t="s">
        <v>1402</v>
      </c>
      <c r="BL106" s="4" t="s">
        <v>1402</v>
      </c>
      <c r="BM106" s="4" t="s">
        <v>1402</v>
      </c>
      <c r="BN106" s="4" t="s">
        <v>1402</v>
      </c>
      <c r="BO106" s="4" t="s">
        <v>1402</v>
      </c>
      <c r="BP106" s="4" t="s">
        <v>1402</v>
      </c>
      <c r="BQ106" s="4" t="s">
        <v>1402</v>
      </c>
      <c r="BR106" s="4" t="s">
        <v>1402</v>
      </c>
      <c r="BS106" s="4" t="s">
        <v>1402</v>
      </c>
      <c r="BT106" s="4" t="s">
        <v>1402</v>
      </c>
      <c r="BU106" s="4" t="s">
        <v>1402</v>
      </c>
      <c r="BV106" s="4" t="s">
        <v>1402</v>
      </c>
      <c r="BW106" s="4" t="s">
        <v>1402</v>
      </c>
      <c r="BX106" s="4" t="s">
        <v>1402</v>
      </c>
      <c r="BY106" s="4" t="s">
        <v>1402</v>
      </c>
      <c r="BZ106" s="4" t="s">
        <v>1402</v>
      </c>
      <c r="CA106" t="s">
        <v>1115</v>
      </c>
    </row>
    <row r="107" spans="1:79" x14ac:dyDescent="0.3">
      <c r="A107" s="10" t="s">
        <v>207</v>
      </c>
      <c r="B107" t="s">
        <v>943</v>
      </c>
      <c r="C107" s="9">
        <v>35</v>
      </c>
      <c r="D107" t="s">
        <v>258</v>
      </c>
      <c r="E107" t="s">
        <v>971</v>
      </c>
      <c r="F107" t="s">
        <v>30</v>
      </c>
      <c r="G107" s="9">
        <v>1</v>
      </c>
      <c r="H107" t="s">
        <v>946</v>
      </c>
      <c r="I107" t="s">
        <v>946</v>
      </c>
      <c r="J107" t="s">
        <v>950</v>
      </c>
      <c r="K107" t="s">
        <v>955</v>
      </c>
      <c r="L107" t="s">
        <v>962</v>
      </c>
      <c r="M107" t="s">
        <v>265</v>
      </c>
      <c r="N107" t="s">
        <v>965</v>
      </c>
      <c r="O107" s="10" t="s">
        <v>303</v>
      </c>
      <c r="P107" s="10" t="s">
        <v>33</v>
      </c>
      <c r="Q107" t="s">
        <v>364</v>
      </c>
      <c r="R107" s="10" t="s">
        <v>0</v>
      </c>
      <c r="S107" t="s">
        <v>977</v>
      </c>
      <c r="T107" s="10" t="s">
        <v>483</v>
      </c>
      <c r="U107" s="10" t="s">
        <v>563</v>
      </c>
      <c r="V107" t="s">
        <v>595</v>
      </c>
      <c r="W107" s="10" t="s">
        <v>630</v>
      </c>
      <c r="X107" t="s">
        <v>1370</v>
      </c>
      <c r="Y107" t="s">
        <v>249</v>
      </c>
      <c r="Z107" t="s">
        <v>249</v>
      </c>
      <c r="AA107" s="10" t="s">
        <v>987</v>
      </c>
      <c r="AB107" s="9">
        <v>5</v>
      </c>
      <c r="AC107" s="9">
        <v>5</v>
      </c>
      <c r="AD107" s="10" t="s">
        <v>830</v>
      </c>
      <c r="AE107" t="s">
        <v>671</v>
      </c>
      <c r="AF107" t="s">
        <v>249</v>
      </c>
      <c r="AG107" t="s">
        <v>30</v>
      </c>
      <c r="AH107" t="s">
        <v>1078</v>
      </c>
      <c r="AI107" t="s">
        <v>30</v>
      </c>
      <c r="AJ107" t="s">
        <v>30</v>
      </c>
      <c r="AK107" t="s">
        <v>6</v>
      </c>
      <c r="AL107" s="13" t="s">
        <v>1402</v>
      </c>
      <c r="AM107" t="s">
        <v>1402</v>
      </c>
      <c r="AN107" s="13" t="s">
        <v>1402</v>
      </c>
      <c r="AO107" t="s">
        <v>249</v>
      </c>
      <c r="AP107" t="s">
        <v>1402</v>
      </c>
      <c r="AQ107" t="s">
        <v>1402</v>
      </c>
      <c r="AR107" t="s">
        <v>1402</v>
      </c>
      <c r="AS107" t="s">
        <v>1402</v>
      </c>
      <c r="AT107" t="s">
        <v>249</v>
      </c>
      <c r="AU107" t="s">
        <v>1074</v>
      </c>
      <c r="AV107" s="10" t="s">
        <v>831</v>
      </c>
      <c r="AW107" s="10" t="s">
        <v>832</v>
      </c>
      <c r="AX107" t="s">
        <v>36</v>
      </c>
      <c r="AY107" t="s">
        <v>30</v>
      </c>
      <c r="AZ107" t="s">
        <v>36</v>
      </c>
      <c r="BA107" s="4" t="s">
        <v>1402</v>
      </c>
      <c r="BB107" s="4" t="s">
        <v>1402</v>
      </c>
      <c r="BC107" s="4" t="s">
        <v>1402</v>
      </c>
      <c r="BD107" s="4" t="s">
        <v>1402</v>
      </c>
      <c r="BE107" s="4" t="s">
        <v>1402</v>
      </c>
      <c r="BF107" s="4" t="s">
        <v>1402</v>
      </c>
      <c r="BG107" s="4" t="s">
        <v>1402</v>
      </c>
      <c r="BH107" s="4" t="s">
        <v>1402</v>
      </c>
      <c r="BI107" s="4" t="s">
        <v>1402</v>
      </c>
      <c r="BJ107" s="4" t="s">
        <v>1402</v>
      </c>
      <c r="BK107" s="4" t="s">
        <v>1402</v>
      </c>
      <c r="BL107" s="4" t="s">
        <v>1402</v>
      </c>
      <c r="BM107" s="4" t="s">
        <v>1402</v>
      </c>
      <c r="BN107" s="4" t="s">
        <v>1402</v>
      </c>
      <c r="BO107" s="4" t="s">
        <v>1402</v>
      </c>
      <c r="BP107" s="4" t="s">
        <v>1402</v>
      </c>
      <c r="BQ107" s="4" t="s">
        <v>1402</v>
      </c>
      <c r="BR107" s="4" t="s">
        <v>1402</v>
      </c>
      <c r="BS107" s="4" t="s">
        <v>1402</v>
      </c>
      <c r="BT107" s="4" t="s">
        <v>1402</v>
      </c>
      <c r="BU107" s="4" t="s">
        <v>1402</v>
      </c>
      <c r="BV107" s="4" t="s">
        <v>1402</v>
      </c>
      <c r="BW107" s="4" t="s">
        <v>1402</v>
      </c>
      <c r="BX107" s="4" t="s">
        <v>1402</v>
      </c>
      <c r="BY107" s="4" t="s">
        <v>1402</v>
      </c>
      <c r="BZ107" s="4" t="s">
        <v>1402</v>
      </c>
      <c r="CA107" t="s">
        <v>1115</v>
      </c>
    </row>
    <row r="108" spans="1:79" x14ac:dyDescent="0.3">
      <c r="A108" s="10" t="s">
        <v>202</v>
      </c>
      <c r="B108" t="s">
        <v>943</v>
      </c>
      <c r="C108" s="9">
        <v>75</v>
      </c>
      <c r="D108" t="s">
        <v>1402</v>
      </c>
      <c r="E108" t="s">
        <v>975</v>
      </c>
      <c r="F108" t="s">
        <v>30</v>
      </c>
      <c r="G108" s="9">
        <v>1</v>
      </c>
      <c r="H108" t="s">
        <v>947</v>
      </c>
      <c r="I108" t="s">
        <v>947</v>
      </c>
      <c r="J108" t="s">
        <v>953</v>
      </c>
      <c r="K108" t="s">
        <v>957</v>
      </c>
      <c r="L108" t="s">
        <v>263</v>
      </c>
      <c r="M108" t="s">
        <v>265</v>
      </c>
      <c r="N108" t="s">
        <v>968</v>
      </c>
      <c r="O108" s="10" t="s">
        <v>299</v>
      </c>
      <c r="P108" t="s">
        <v>249</v>
      </c>
      <c r="Q108" t="s">
        <v>978</v>
      </c>
      <c r="R108" s="10" t="s">
        <v>410</v>
      </c>
      <c r="S108" t="s">
        <v>365</v>
      </c>
      <c r="T108" s="10" t="s">
        <v>476</v>
      </c>
      <c r="U108" s="10" t="s">
        <v>557</v>
      </c>
      <c r="V108" t="s">
        <v>977</v>
      </c>
      <c r="W108" t="s">
        <v>249</v>
      </c>
      <c r="X108" s="10" t="s">
        <v>1390</v>
      </c>
      <c r="Y108">
        <v>1</v>
      </c>
      <c r="Z108">
        <v>4</v>
      </c>
      <c r="AA108" s="10" t="s">
        <v>36</v>
      </c>
      <c r="AB108" s="9">
        <v>1</v>
      </c>
      <c r="AC108" s="9">
        <v>3</v>
      </c>
      <c r="AD108" s="10" t="s">
        <v>1120</v>
      </c>
      <c r="AE108" t="s">
        <v>671</v>
      </c>
      <c r="AF108" t="s">
        <v>249</v>
      </c>
      <c r="AG108" t="s">
        <v>6</v>
      </c>
      <c r="AH108" t="s">
        <v>1078</v>
      </c>
      <c r="AI108" t="s">
        <v>30</v>
      </c>
      <c r="AJ108" t="s">
        <v>30</v>
      </c>
      <c r="AK108" t="s">
        <v>6</v>
      </c>
      <c r="AL108" s="13" t="s">
        <v>1402</v>
      </c>
      <c r="AM108" t="s">
        <v>1402</v>
      </c>
      <c r="AN108" s="13" t="s">
        <v>1402</v>
      </c>
      <c r="AO108" t="s">
        <v>249</v>
      </c>
      <c r="AP108" t="s">
        <v>1070</v>
      </c>
      <c r="AQ108" s="9">
        <v>4</v>
      </c>
      <c r="AR108" t="s">
        <v>1402</v>
      </c>
      <c r="AS108" s="10" t="s">
        <v>1005</v>
      </c>
      <c r="AT108" t="s">
        <v>249</v>
      </c>
      <c r="AU108" t="s">
        <v>1073</v>
      </c>
      <c r="AV108" s="10" t="s">
        <v>36</v>
      </c>
      <c r="AW108" s="10" t="s">
        <v>813</v>
      </c>
      <c r="AX108" t="s">
        <v>36</v>
      </c>
      <c r="AY108" t="s">
        <v>30</v>
      </c>
      <c r="AZ108" t="s">
        <v>36</v>
      </c>
      <c r="BA108" s="4" t="s">
        <v>1402</v>
      </c>
      <c r="BB108" s="4" t="s">
        <v>1402</v>
      </c>
      <c r="BC108" s="4" t="s">
        <v>1402</v>
      </c>
      <c r="BD108" s="4" t="s">
        <v>1402</v>
      </c>
      <c r="BE108" s="4" t="s">
        <v>1402</v>
      </c>
      <c r="BF108" s="4" t="s">
        <v>1402</v>
      </c>
      <c r="BG108" s="4" t="s">
        <v>1402</v>
      </c>
      <c r="BH108" s="4" t="s">
        <v>1402</v>
      </c>
      <c r="BI108" s="4" t="s">
        <v>1402</v>
      </c>
      <c r="BJ108" s="4" t="s">
        <v>1402</v>
      </c>
      <c r="BK108" s="4" t="s">
        <v>1402</v>
      </c>
      <c r="BL108" s="4" t="s">
        <v>1402</v>
      </c>
      <c r="BM108" s="4" t="s">
        <v>1402</v>
      </c>
      <c r="BN108" s="4" t="s">
        <v>1402</v>
      </c>
      <c r="BO108" s="4" t="s">
        <v>1402</v>
      </c>
      <c r="BP108" s="4" t="s">
        <v>1402</v>
      </c>
      <c r="BQ108" s="4" t="s">
        <v>1402</v>
      </c>
      <c r="BR108" s="4" t="s">
        <v>1402</v>
      </c>
      <c r="BS108" s="4" t="s">
        <v>1402</v>
      </c>
      <c r="BT108" s="4" t="s">
        <v>1402</v>
      </c>
      <c r="BU108" s="4" t="s">
        <v>1402</v>
      </c>
      <c r="BV108" s="4" t="s">
        <v>1402</v>
      </c>
      <c r="BW108" s="4" t="s">
        <v>1402</v>
      </c>
      <c r="BX108" s="4" t="s">
        <v>1402</v>
      </c>
      <c r="BY108" s="4" t="s">
        <v>1402</v>
      </c>
      <c r="BZ108" s="4" t="s">
        <v>1402</v>
      </c>
      <c r="CA108" t="s">
        <v>1115</v>
      </c>
    </row>
    <row r="109" spans="1:79" x14ac:dyDescent="0.3">
      <c r="A109" s="10" t="s">
        <v>205</v>
      </c>
      <c r="B109" t="s">
        <v>942</v>
      </c>
      <c r="C109" s="9">
        <v>52</v>
      </c>
      <c r="D109" t="s">
        <v>259</v>
      </c>
      <c r="E109" t="s">
        <v>970</v>
      </c>
      <c r="F109" t="s">
        <v>30</v>
      </c>
      <c r="G109" s="9">
        <v>1</v>
      </c>
      <c r="H109" t="s">
        <v>946</v>
      </c>
      <c r="I109" t="s">
        <v>946</v>
      </c>
      <c r="J109" t="s">
        <v>953</v>
      </c>
      <c r="K109" t="s">
        <v>958</v>
      </c>
      <c r="L109" t="s">
        <v>263</v>
      </c>
      <c r="M109" t="s">
        <v>265</v>
      </c>
      <c r="N109" t="s">
        <v>966</v>
      </c>
      <c r="O109" s="10" t="s">
        <v>23</v>
      </c>
      <c r="P109" s="10" t="s">
        <v>346</v>
      </c>
      <c r="Q109" t="s">
        <v>365</v>
      </c>
      <c r="R109" s="10" t="s">
        <v>413</v>
      </c>
      <c r="S109" t="s">
        <v>365</v>
      </c>
      <c r="T109" s="10" t="s">
        <v>478</v>
      </c>
      <c r="U109" s="10" t="s">
        <v>558</v>
      </c>
      <c r="V109" t="s">
        <v>596</v>
      </c>
      <c r="W109" s="10" t="s">
        <v>628</v>
      </c>
      <c r="X109" t="s">
        <v>1370</v>
      </c>
      <c r="Y109" t="s">
        <v>249</v>
      </c>
      <c r="Z109" t="s">
        <v>249</v>
      </c>
      <c r="AA109" s="10" t="s">
        <v>18</v>
      </c>
      <c r="AB109" s="9">
        <v>1</v>
      </c>
      <c r="AC109" s="9">
        <v>2</v>
      </c>
      <c r="AD109" s="10" t="s">
        <v>815</v>
      </c>
      <c r="AE109" t="s">
        <v>671</v>
      </c>
      <c r="AF109" s="10" t="s">
        <v>816</v>
      </c>
      <c r="AG109" t="s">
        <v>6</v>
      </c>
      <c r="AH109" t="s">
        <v>1078</v>
      </c>
      <c r="AI109" t="s">
        <v>30</v>
      </c>
      <c r="AJ109" t="s">
        <v>30</v>
      </c>
      <c r="AK109" t="s">
        <v>672</v>
      </c>
      <c r="AL109" s="9">
        <v>1</v>
      </c>
      <c r="AM109" t="s">
        <v>365</v>
      </c>
      <c r="AN109" s="10" t="s">
        <v>1003</v>
      </c>
      <c r="AO109" t="s">
        <v>249</v>
      </c>
      <c r="AP109" t="s">
        <v>1070</v>
      </c>
      <c r="AQ109" s="9">
        <v>1</v>
      </c>
      <c r="AR109" t="s">
        <v>994</v>
      </c>
      <c r="AS109" s="10" t="s">
        <v>1002</v>
      </c>
      <c r="AT109" t="s">
        <v>249</v>
      </c>
      <c r="AU109" t="s">
        <v>1073</v>
      </c>
      <c r="AV109" s="10" t="s">
        <v>36</v>
      </c>
      <c r="AW109" s="10" t="s">
        <v>817</v>
      </c>
      <c r="AX109" t="s">
        <v>36</v>
      </c>
      <c r="AY109" t="s">
        <v>30</v>
      </c>
      <c r="AZ109" t="s">
        <v>30</v>
      </c>
      <c r="BA109" t="s">
        <v>1092</v>
      </c>
      <c r="BB109" s="4" t="s">
        <v>1402</v>
      </c>
      <c r="BC109" s="9">
        <v>5</v>
      </c>
      <c r="BD109" s="9">
        <v>1</v>
      </c>
      <c r="BE109" s="9">
        <v>1</v>
      </c>
      <c r="BF109">
        <v>5</v>
      </c>
      <c r="BG109">
        <v>3</v>
      </c>
      <c r="BH109" s="9">
        <v>1</v>
      </c>
      <c r="BI109" s="9">
        <v>1</v>
      </c>
      <c r="BJ109" s="9">
        <v>5</v>
      </c>
      <c r="BK109" s="9">
        <v>5</v>
      </c>
      <c r="BL109" s="9">
        <v>5</v>
      </c>
      <c r="BM109" s="9">
        <v>5</v>
      </c>
      <c r="BN109" s="9" t="s">
        <v>1402</v>
      </c>
      <c r="BO109" s="9">
        <v>3</v>
      </c>
      <c r="BP109" s="9">
        <v>4</v>
      </c>
      <c r="BQ109" s="9">
        <v>5</v>
      </c>
      <c r="BR109" s="9">
        <v>5</v>
      </c>
      <c r="BS109" s="9">
        <v>4</v>
      </c>
      <c r="BT109" s="9">
        <v>4</v>
      </c>
      <c r="BU109" s="9">
        <v>4</v>
      </c>
      <c r="BV109" s="9">
        <v>4</v>
      </c>
      <c r="BW109" s="9">
        <v>4</v>
      </c>
      <c r="BX109" s="9">
        <v>4</v>
      </c>
      <c r="BY109" s="10" t="s">
        <v>1103</v>
      </c>
      <c r="BZ109" s="10" t="s">
        <v>1114</v>
      </c>
      <c r="CA109" t="s">
        <v>1115</v>
      </c>
    </row>
    <row r="110" spans="1:79" x14ac:dyDescent="0.3">
      <c r="A110" s="10" t="s">
        <v>160</v>
      </c>
      <c r="B110" t="s">
        <v>942</v>
      </c>
      <c r="C110" s="9">
        <v>63</v>
      </c>
      <c r="D110" t="s">
        <v>259</v>
      </c>
      <c r="E110" t="s">
        <v>973</v>
      </c>
      <c r="F110" t="s">
        <v>30</v>
      </c>
      <c r="G110" s="9">
        <v>1</v>
      </c>
      <c r="H110" t="s">
        <v>946</v>
      </c>
      <c r="I110" t="s">
        <v>948</v>
      </c>
      <c r="J110" t="s">
        <v>951</v>
      </c>
      <c r="K110" t="s">
        <v>957</v>
      </c>
      <c r="L110" t="s">
        <v>962</v>
      </c>
      <c r="M110" t="s">
        <v>265</v>
      </c>
      <c r="N110" t="s">
        <v>965</v>
      </c>
      <c r="O110" s="10" t="s">
        <v>7</v>
      </c>
      <c r="P110" s="10" t="s">
        <v>12</v>
      </c>
      <c r="Q110" t="s">
        <v>365</v>
      </c>
      <c r="R110" s="10" t="s">
        <v>380</v>
      </c>
      <c r="S110" t="s">
        <v>365</v>
      </c>
      <c r="T110" s="10" t="s">
        <v>380</v>
      </c>
      <c r="U110" s="10" t="s">
        <v>532</v>
      </c>
      <c r="V110" t="s">
        <v>1402</v>
      </c>
      <c r="W110" t="s">
        <v>249</v>
      </c>
      <c r="X110" s="10" t="s">
        <v>36</v>
      </c>
      <c r="Y110" t="s">
        <v>249</v>
      </c>
      <c r="Z110" t="s">
        <v>249</v>
      </c>
      <c r="AA110" t="s">
        <v>986</v>
      </c>
      <c r="AB110" s="9">
        <v>4</v>
      </c>
      <c r="AC110" s="9">
        <v>4</v>
      </c>
      <c r="AD110" s="10" t="s">
        <v>532</v>
      </c>
      <c r="AE110" t="s">
        <v>671</v>
      </c>
      <c r="AF110" t="s">
        <v>249</v>
      </c>
      <c r="AG110" t="s">
        <v>6</v>
      </c>
      <c r="AH110" t="s">
        <v>1078</v>
      </c>
      <c r="AI110" t="s">
        <v>30</v>
      </c>
      <c r="AJ110" t="s">
        <v>30</v>
      </c>
      <c r="AK110" t="s">
        <v>1402</v>
      </c>
      <c r="AL110" s="13" t="s">
        <v>1402</v>
      </c>
      <c r="AM110" t="s">
        <v>1402</v>
      </c>
      <c r="AN110" s="10" t="s">
        <v>1001</v>
      </c>
      <c r="AO110" t="s">
        <v>249</v>
      </c>
      <c r="AP110" t="s">
        <v>705</v>
      </c>
      <c r="AQ110" s="9">
        <v>1</v>
      </c>
      <c r="AR110" t="s">
        <v>365</v>
      </c>
      <c r="AS110" s="10" t="s">
        <v>1001</v>
      </c>
      <c r="AT110" t="s">
        <v>249</v>
      </c>
      <c r="AU110" t="s">
        <v>1073</v>
      </c>
      <c r="AV110" s="10" t="s">
        <v>36</v>
      </c>
      <c r="AW110" t="s">
        <v>1402</v>
      </c>
      <c r="AX110" t="s">
        <v>36</v>
      </c>
      <c r="AY110" t="s">
        <v>30</v>
      </c>
      <c r="AZ110" t="s">
        <v>36</v>
      </c>
      <c r="BA110" s="4" t="s">
        <v>1402</v>
      </c>
      <c r="BB110" s="4" t="s">
        <v>1402</v>
      </c>
      <c r="BC110" s="4" t="s">
        <v>1402</v>
      </c>
      <c r="BD110" s="4" t="s">
        <v>1402</v>
      </c>
      <c r="BE110" s="4" t="s">
        <v>1402</v>
      </c>
      <c r="BF110">
        <v>3</v>
      </c>
      <c r="BG110">
        <v>3</v>
      </c>
      <c r="BH110" s="9">
        <v>3</v>
      </c>
      <c r="BI110" s="9">
        <v>3</v>
      </c>
      <c r="BJ110" s="9">
        <v>3</v>
      </c>
      <c r="BK110" s="9">
        <v>3</v>
      </c>
      <c r="BL110" s="9">
        <v>3</v>
      </c>
      <c r="BM110" s="9">
        <v>3</v>
      </c>
      <c r="BN110" s="9">
        <v>3</v>
      </c>
      <c r="BO110" s="9">
        <v>3</v>
      </c>
      <c r="BP110" s="9">
        <v>3</v>
      </c>
      <c r="BQ110" s="9">
        <v>3</v>
      </c>
      <c r="BR110" s="9">
        <v>3</v>
      </c>
      <c r="BS110" s="9">
        <v>3</v>
      </c>
      <c r="BT110" s="9">
        <v>3</v>
      </c>
      <c r="BU110" s="4" t="s">
        <v>1402</v>
      </c>
      <c r="BV110" s="4" t="s">
        <v>1402</v>
      </c>
      <c r="BW110" s="9">
        <v>3</v>
      </c>
      <c r="BX110" s="9">
        <v>3</v>
      </c>
      <c r="BY110" s="10" t="s">
        <v>8</v>
      </c>
      <c r="BZ110" s="4" t="s">
        <v>1402</v>
      </c>
      <c r="CA110" t="s">
        <v>1115</v>
      </c>
    </row>
    <row r="111" spans="1:79" x14ac:dyDescent="0.3">
      <c r="A111" s="10" t="s">
        <v>200</v>
      </c>
      <c r="B111" t="s">
        <v>942</v>
      </c>
      <c r="C111" s="9">
        <v>33</v>
      </c>
      <c r="D111" t="s">
        <v>260</v>
      </c>
      <c r="E111" t="s">
        <v>972</v>
      </c>
      <c r="F111" t="s">
        <v>30</v>
      </c>
      <c r="G111" s="9">
        <v>3</v>
      </c>
      <c r="H111" t="s">
        <v>948</v>
      </c>
      <c r="I111" t="s">
        <v>949</v>
      </c>
      <c r="J111" t="s">
        <v>950</v>
      </c>
      <c r="K111" t="s">
        <v>1402</v>
      </c>
      <c r="L111" t="s">
        <v>263</v>
      </c>
      <c r="M111" t="s">
        <v>265</v>
      </c>
      <c r="N111" t="s">
        <v>966</v>
      </c>
      <c r="O111" s="10" t="s">
        <v>43</v>
      </c>
      <c r="P111" t="s">
        <v>249</v>
      </c>
      <c r="Q111" t="s">
        <v>365</v>
      </c>
      <c r="R111" s="10" t="s">
        <v>408</v>
      </c>
      <c r="S111" t="s">
        <v>365</v>
      </c>
      <c r="T111" s="10" t="s">
        <v>474</v>
      </c>
      <c r="U111" s="10" t="s">
        <v>556</v>
      </c>
      <c r="V111" t="s">
        <v>1402</v>
      </c>
      <c r="W111" s="10" t="s">
        <v>625</v>
      </c>
      <c r="X111" s="10" t="s">
        <v>36</v>
      </c>
      <c r="Y111" t="s">
        <v>249</v>
      </c>
      <c r="Z111" t="s">
        <v>249</v>
      </c>
      <c r="AA111" s="10" t="s">
        <v>985</v>
      </c>
      <c r="AB111" s="9">
        <v>5</v>
      </c>
      <c r="AC111" s="9">
        <v>5</v>
      </c>
      <c r="AD111" s="10" t="s">
        <v>29</v>
      </c>
      <c r="AE111" t="s">
        <v>671</v>
      </c>
      <c r="AF111" t="s">
        <v>249</v>
      </c>
      <c r="AG111" t="s">
        <v>1402</v>
      </c>
      <c r="AH111" t="s">
        <v>1078</v>
      </c>
      <c r="AI111" t="s">
        <v>30</v>
      </c>
      <c r="AJ111" t="s">
        <v>30</v>
      </c>
      <c r="AK111" t="s">
        <v>672</v>
      </c>
      <c r="AL111" s="9">
        <v>1</v>
      </c>
      <c r="AM111" t="s">
        <v>1402</v>
      </c>
      <c r="AN111" s="10" t="s">
        <v>999</v>
      </c>
      <c r="AO111" t="s">
        <v>249</v>
      </c>
      <c r="AP111" t="s">
        <v>1070</v>
      </c>
      <c r="AQ111" s="9">
        <v>3</v>
      </c>
      <c r="AR111" t="s">
        <v>1402</v>
      </c>
      <c r="AS111" s="10" t="s">
        <v>1072</v>
      </c>
      <c r="AT111" t="s">
        <v>249</v>
      </c>
      <c r="AU111" t="s">
        <v>1074</v>
      </c>
      <c r="AV111" s="10" t="s">
        <v>806</v>
      </c>
      <c r="AW111" s="10" t="s">
        <v>807</v>
      </c>
      <c r="AX111" t="s">
        <v>36</v>
      </c>
      <c r="AY111" t="s">
        <v>30</v>
      </c>
      <c r="AZ111" t="s">
        <v>36</v>
      </c>
      <c r="BA111" t="s">
        <v>1092</v>
      </c>
      <c r="BB111" s="9">
        <v>5</v>
      </c>
      <c r="BC111" s="9">
        <v>3</v>
      </c>
      <c r="BD111" s="9">
        <v>2</v>
      </c>
      <c r="BE111" s="9">
        <v>2</v>
      </c>
      <c r="BF111">
        <v>5</v>
      </c>
      <c r="BG111">
        <v>3</v>
      </c>
      <c r="BH111" s="9">
        <v>5</v>
      </c>
      <c r="BI111" s="9">
        <v>3</v>
      </c>
      <c r="BJ111" s="9">
        <v>5</v>
      </c>
      <c r="BK111" s="9">
        <v>3</v>
      </c>
      <c r="BL111" s="9">
        <v>1</v>
      </c>
      <c r="BM111" s="9">
        <v>1</v>
      </c>
      <c r="BN111" s="9">
        <v>5</v>
      </c>
      <c r="BO111" s="9">
        <v>3</v>
      </c>
      <c r="BP111" s="9">
        <v>1</v>
      </c>
      <c r="BQ111" s="9">
        <v>1</v>
      </c>
      <c r="BR111" s="9">
        <v>1</v>
      </c>
      <c r="BS111" s="9">
        <v>1</v>
      </c>
      <c r="BT111" s="9">
        <v>1</v>
      </c>
      <c r="BU111" s="9">
        <v>1</v>
      </c>
      <c r="BV111" s="9">
        <v>1</v>
      </c>
      <c r="BW111" s="9">
        <v>1</v>
      </c>
      <c r="BX111" s="9">
        <v>1</v>
      </c>
      <c r="BY111" s="10" t="s">
        <v>695</v>
      </c>
      <c r="BZ111" s="10" t="s">
        <v>808</v>
      </c>
      <c r="CA111" t="s">
        <v>1115</v>
      </c>
    </row>
    <row r="112" spans="1:79" x14ac:dyDescent="0.3">
      <c r="A112" s="10" t="s">
        <v>146</v>
      </c>
      <c r="B112" t="s">
        <v>943</v>
      </c>
      <c r="C112" s="9">
        <v>60</v>
      </c>
      <c r="D112" t="s">
        <v>260</v>
      </c>
      <c r="E112" t="s">
        <v>973</v>
      </c>
      <c r="F112" t="s">
        <v>30</v>
      </c>
      <c r="G112" s="9">
        <v>3</v>
      </c>
      <c r="H112" t="s">
        <v>946</v>
      </c>
      <c r="I112" t="s">
        <v>946</v>
      </c>
      <c r="J112" t="s">
        <v>952</v>
      </c>
      <c r="K112" t="s">
        <v>955</v>
      </c>
      <c r="L112" t="s">
        <v>962</v>
      </c>
      <c r="M112" t="s">
        <v>964</v>
      </c>
      <c r="N112" t="s">
        <v>965</v>
      </c>
      <c r="O112" s="10" t="s">
        <v>276</v>
      </c>
      <c r="P112" s="10" t="s">
        <v>7</v>
      </c>
      <c r="Q112" t="s">
        <v>364</v>
      </c>
      <c r="R112" t="s">
        <v>249</v>
      </c>
      <c r="S112" t="s">
        <v>364</v>
      </c>
      <c r="T112" t="s">
        <v>249</v>
      </c>
      <c r="U112" s="10" t="s">
        <v>525</v>
      </c>
      <c r="V112" t="s">
        <v>596</v>
      </c>
      <c r="W112" t="s">
        <v>249</v>
      </c>
      <c r="X112" s="10" t="s">
        <v>36</v>
      </c>
      <c r="Y112" t="s">
        <v>249</v>
      </c>
      <c r="Z112" t="s">
        <v>249</v>
      </c>
      <c r="AA112" t="s">
        <v>986</v>
      </c>
      <c r="AB112" s="9">
        <v>4</v>
      </c>
      <c r="AC112" s="9">
        <v>4</v>
      </c>
      <c r="AD112" s="10" t="s">
        <v>712</v>
      </c>
      <c r="AE112" t="s">
        <v>671</v>
      </c>
      <c r="AF112" t="s">
        <v>249</v>
      </c>
      <c r="AG112" t="s">
        <v>6</v>
      </c>
      <c r="AH112" t="s">
        <v>1078</v>
      </c>
      <c r="AI112" t="s">
        <v>30</v>
      </c>
      <c r="AJ112" t="s">
        <v>30</v>
      </c>
      <c r="AK112" t="s">
        <v>672</v>
      </c>
      <c r="AL112" s="9">
        <v>3</v>
      </c>
      <c r="AM112" t="s">
        <v>994</v>
      </c>
      <c r="AN112" s="10" t="s">
        <v>1005</v>
      </c>
      <c r="AO112" t="s">
        <v>249</v>
      </c>
      <c r="AP112" t="s">
        <v>673</v>
      </c>
      <c r="AQ112" s="9">
        <v>3</v>
      </c>
      <c r="AR112" t="s">
        <v>365</v>
      </c>
      <c r="AS112" s="10" t="s">
        <v>1009</v>
      </c>
      <c r="AT112" t="s">
        <v>249</v>
      </c>
      <c r="AU112" t="s">
        <v>1073</v>
      </c>
      <c r="AV112" t="s">
        <v>1402</v>
      </c>
      <c r="AW112" t="s">
        <v>1402</v>
      </c>
      <c r="AX112" t="s">
        <v>30</v>
      </c>
      <c r="AY112" t="s">
        <v>30</v>
      </c>
      <c r="AZ112" t="s">
        <v>30</v>
      </c>
      <c r="BA112" t="s">
        <v>1402</v>
      </c>
      <c r="BB112" s="9">
        <v>5</v>
      </c>
      <c r="BC112" s="9">
        <v>5</v>
      </c>
      <c r="BD112" s="9">
        <v>2</v>
      </c>
      <c r="BE112" s="9">
        <v>2</v>
      </c>
      <c r="BF112">
        <v>2</v>
      </c>
      <c r="BG112">
        <v>1</v>
      </c>
      <c r="BH112" s="9">
        <v>3</v>
      </c>
      <c r="BI112" s="9">
        <v>3</v>
      </c>
      <c r="BJ112" s="9">
        <v>1</v>
      </c>
      <c r="BK112" s="9">
        <v>1</v>
      </c>
      <c r="BL112" s="9">
        <v>1</v>
      </c>
      <c r="BM112" s="9">
        <v>1</v>
      </c>
      <c r="BN112" s="9">
        <v>1</v>
      </c>
      <c r="BO112" s="9">
        <v>1</v>
      </c>
      <c r="BP112" s="9">
        <v>1</v>
      </c>
      <c r="BQ112" s="9">
        <v>1</v>
      </c>
      <c r="BR112" s="9">
        <v>1</v>
      </c>
      <c r="BS112" s="9">
        <v>1</v>
      </c>
      <c r="BT112" s="9">
        <v>1</v>
      </c>
      <c r="BU112" s="9">
        <v>1</v>
      </c>
      <c r="BV112" s="9">
        <v>1</v>
      </c>
      <c r="BW112" s="9">
        <v>1</v>
      </c>
      <c r="BX112" s="9">
        <v>1</v>
      </c>
      <c r="BY112" t="s">
        <v>1402</v>
      </c>
      <c r="BZ112" t="s">
        <v>1402</v>
      </c>
      <c r="CA112" t="s">
        <v>1115</v>
      </c>
    </row>
    <row r="113" spans="1:79" x14ac:dyDescent="0.3">
      <c r="A113" s="10" t="s">
        <v>252</v>
      </c>
      <c r="B113" t="s">
        <v>943</v>
      </c>
      <c r="C113" s="9">
        <v>57</v>
      </c>
      <c r="D113" t="s">
        <v>259</v>
      </c>
      <c r="E113" t="s">
        <v>971</v>
      </c>
      <c r="F113" t="s">
        <v>30</v>
      </c>
      <c r="G113" s="9">
        <v>3</v>
      </c>
      <c r="H113" t="s">
        <v>946</v>
      </c>
      <c r="I113" t="s">
        <v>946</v>
      </c>
      <c r="J113" t="s">
        <v>951</v>
      </c>
      <c r="K113" t="s">
        <v>955</v>
      </c>
      <c r="L113" t="s">
        <v>962</v>
      </c>
      <c r="M113" t="s">
        <v>265</v>
      </c>
      <c r="N113" t="s">
        <v>965</v>
      </c>
      <c r="O113" s="10" t="s">
        <v>48</v>
      </c>
      <c r="P113" s="10" t="s">
        <v>363</v>
      </c>
      <c r="Q113" t="s">
        <v>364</v>
      </c>
      <c r="R113" s="10" t="s">
        <v>446</v>
      </c>
      <c r="S113" t="s">
        <v>976</v>
      </c>
      <c r="T113" t="s">
        <v>249</v>
      </c>
      <c r="U113" s="10" t="s">
        <v>590</v>
      </c>
      <c r="V113" t="s">
        <v>1402</v>
      </c>
      <c r="W113" t="s">
        <v>249</v>
      </c>
      <c r="X113" s="10" t="s">
        <v>36</v>
      </c>
      <c r="Y113" t="s">
        <v>249</v>
      </c>
      <c r="Z113" t="s">
        <v>249</v>
      </c>
      <c r="AA113" s="10" t="s">
        <v>17</v>
      </c>
      <c r="AB113" s="9">
        <v>4</v>
      </c>
      <c r="AC113" s="9">
        <v>4</v>
      </c>
      <c r="AD113" s="10" t="s">
        <v>931</v>
      </c>
      <c r="AE113" t="s">
        <v>671</v>
      </c>
      <c r="AF113" t="s">
        <v>249</v>
      </c>
      <c r="AG113" t="s">
        <v>6</v>
      </c>
      <c r="AH113" t="s">
        <v>1078</v>
      </c>
      <c r="AI113" t="s">
        <v>30</v>
      </c>
      <c r="AJ113" t="s">
        <v>30</v>
      </c>
      <c r="AK113" t="s">
        <v>680</v>
      </c>
      <c r="AL113" s="9">
        <v>3</v>
      </c>
      <c r="AM113" t="s">
        <v>365</v>
      </c>
      <c r="AN113" s="10" t="s">
        <v>997</v>
      </c>
      <c r="AO113" t="s">
        <v>249</v>
      </c>
      <c r="AP113" t="s">
        <v>705</v>
      </c>
      <c r="AQ113" s="9">
        <v>5</v>
      </c>
      <c r="AR113" t="s">
        <v>365</v>
      </c>
      <c r="AS113" s="10" t="s">
        <v>1021</v>
      </c>
      <c r="AT113" t="s">
        <v>249</v>
      </c>
      <c r="AU113" t="s">
        <v>1075</v>
      </c>
      <c r="AV113" s="10" t="s">
        <v>932</v>
      </c>
      <c r="AW113" s="10" t="s">
        <v>30</v>
      </c>
      <c r="AX113" t="s">
        <v>36</v>
      </c>
      <c r="AY113" t="s">
        <v>30</v>
      </c>
      <c r="AZ113" t="s">
        <v>30</v>
      </c>
      <c r="BA113" t="s">
        <v>1095</v>
      </c>
      <c r="BB113" s="9">
        <v>5</v>
      </c>
      <c r="BC113" s="9">
        <v>4</v>
      </c>
      <c r="BD113" s="9">
        <v>1</v>
      </c>
      <c r="BE113" s="9">
        <v>1</v>
      </c>
      <c r="BF113">
        <v>3</v>
      </c>
      <c r="BG113">
        <v>3</v>
      </c>
      <c r="BH113" s="9">
        <v>3</v>
      </c>
      <c r="BI113" s="9">
        <v>5</v>
      </c>
      <c r="BJ113" s="9">
        <v>2</v>
      </c>
      <c r="BK113" s="9">
        <v>2</v>
      </c>
      <c r="BL113" s="9">
        <v>1</v>
      </c>
      <c r="BM113" s="9">
        <v>1</v>
      </c>
      <c r="BN113" s="9">
        <v>5</v>
      </c>
      <c r="BO113" s="9">
        <v>5</v>
      </c>
      <c r="BP113" s="9">
        <v>1</v>
      </c>
      <c r="BQ113" s="9">
        <v>1</v>
      </c>
      <c r="BR113" s="9">
        <v>1</v>
      </c>
      <c r="BS113" s="9">
        <v>1</v>
      </c>
      <c r="BT113" s="9">
        <v>1</v>
      </c>
      <c r="BU113" s="9">
        <v>1</v>
      </c>
      <c r="BV113" s="9">
        <v>1</v>
      </c>
      <c r="BW113" s="9">
        <v>4</v>
      </c>
      <c r="BX113" s="9">
        <v>4</v>
      </c>
      <c r="BY113" s="10" t="s">
        <v>1110</v>
      </c>
      <c r="BZ113" s="10" t="s">
        <v>583</v>
      </c>
      <c r="CA113" t="s">
        <v>1115</v>
      </c>
    </row>
    <row r="114" spans="1:79" x14ac:dyDescent="0.3">
      <c r="A114" s="10" t="s">
        <v>227</v>
      </c>
      <c r="B114" t="s">
        <v>943</v>
      </c>
      <c r="C114" s="9">
        <v>18</v>
      </c>
      <c r="D114" t="s">
        <v>260</v>
      </c>
      <c r="E114" t="s">
        <v>974</v>
      </c>
      <c r="F114" t="s">
        <v>36</v>
      </c>
      <c r="G114" s="9">
        <v>0</v>
      </c>
      <c r="H114" t="s">
        <v>946</v>
      </c>
      <c r="I114" t="s">
        <v>948</v>
      </c>
      <c r="J114" t="s">
        <v>950</v>
      </c>
      <c r="K114" t="s">
        <v>1402</v>
      </c>
      <c r="L114" t="s">
        <v>962</v>
      </c>
      <c r="M114" t="s">
        <v>265</v>
      </c>
      <c r="N114" t="s">
        <v>966</v>
      </c>
      <c r="O114" t="s">
        <v>249</v>
      </c>
      <c r="P114" t="s">
        <v>249</v>
      </c>
      <c r="Q114" t="s">
        <v>364</v>
      </c>
      <c r="R114" s="10" t="s">
        <v>11</v>
      </c>
      <c r="S114" t="s">
        <v>364</v>
      </c>
      <c r="T114" t="s">
        <v>249</v>
      </c>
      <c r="U114" t="s">
        <v>249</v>
      </c>
      <c r="V114" t="s">
        <v>977</v>
      </c>
      <c r="W114" t="s">
        <v>249</v>
      </c>
      <c r="X114" t="s">
        <v>1370</v>
      </c>
      <c r="Y114" t="s">
        <v>249</v>
      </c>
      <c r="Z114" t="s">
        <v>249</v>
      </c>
      <c r="AA114" t="s">
        <v>986</v>
      </c>
      <c r="AB114" s="9">
        <v>5</v>
      </c>
      <c r="AC114" s="9">
        <v>5</v>
      </c>
      <c r="AD114" s="4" t="s">
        <v>1402</v>
      </c>
      <c r="AE114" t="s">
        <v>671</v>
      </c>
      <c r="AF114" t="s">
        <v>249</v>
      </c>
      <c r="AG114" t="s">
        <v>30</v>
      </c>
      <c r="AH114" t="s">
        <v>1078</v>
      </c>
      <c r="AI114" t="s">
        <v>36</v>
      </c>
      <c r="AJ114" t="s">
        <v>36</v>
      </c>
      <c r="AK114" t="s">
        <v>884</v>
      </c>
      <c r="AL114" s="9">
        <v>1</v>
      </c>
      <c r="AM114" t="s">
        <v>365</v>
      </c>
      <c r="AN114" s="10" t="s">
        <v>1060</v>
      </c>
      <c r="AO114" t="s">
        <v>249</v>
      </c>
      <c r="AP114" t="s">
        <v>705</v>
      </c>
      <c r="AQ114" s="9">
        <v>5</v>
      </c>
      <c r="AR114" t="s">
        <v>364</v>
      </c>
      <c r="AS114" s="10" t="s">
        <v>1061</v>
      </c>
      <c r="AT114" t="s">
        <v>249</v>
      </c>
      <c r="AU114" t="s">
        <v>1073</v>
      </c>
      <c r="AV114" s="10" t="s">
        <v>885</v>
      </c>
      <c r="AW114" s="10" t="s">
        <v>886</v>
      </c>
      <c r="AX114" t="s">
        <v>36</v>
      </c>
      <c r="AY114" t="s">
        <v>30</v>
      </c>
      <c r="AZ114" t="s">
        <v>30</v>
      </c>
      <c r="BA114" t="s">
        <v>1402</v>
      </c>
      <c r="BB114" s="9">
        <v>1</v>
      </c>
      <c r="BC114" s="9">
        <v>1</v>
      </c>
      <c r="BD114" s="9">
        <v>1</v>
      </c>
      <c r="BE114" s="9">
        <v>1</v>
      </c>
      <c r="BF114">
        <v>1</v>
      </c>
      <c r="BG114">
        <v>1</v>
      </c>
      <c r="BH114" s="9">
        <v>1</v>
      </c>
      <c r="BI114" s="9">
        <v>1</v>
      </c>
      <c r="BJ114" s="9">
        <v>1</v>
      </c>
      <c r="BK114" s="9">
        <v>1</v>
      </c>
      <c r="BL114" s="9">
        <v>1</v>
      </c>
      <c r="BM114" s="9">
        <v>1</v>
      </c>
      <c r="BN114" s="9">
        <v>1</v>
      </c>
      <c r="BO114" s="9">
        <v>1</v>
      </c>
      <c r="BP114" s="9">
        <v>1</v>
      </c>
      <c r="BQ114" s="9">
        <v>1</v>
      </c>
      <c r="BR114" s="9">
        <v>1</v>
      </c>
      <c r="BS114" s="9">
        <v>1</v>
      </c>
      <c r="BT114" s="9">
        <v>1</v>
      </c>
      <c r="BU114" s="9">
        <v>1</v>
      </c>
      <c r="BV114" s="9">
        <v>1</v>
      </c>
      <c r="BW114" s="9">
        <v>1</v>
      </c>
      <c r="BX114" s="9">
        <v>1</v>
      </c>
      <c r="BY114" s="10" t="s">
        <v>695</v>
      </c>
      <c r="BZ114" s="10" t="s">
        <v>1100</v>
      </c>
      <c r="CA114" t="s">
        <v>1115</v>
      </c>
    </row>
    <row r="115" spans="1:79" x14ac:dyDescent="0.3">
      <c r="A115" s="10" t="s">
        <v>209</v>
      </c>
      <c r="B115" t="s">
        <v>942</v>
      </c>
      <c r="C115" s="9">
        <v>26</v>
      </c>
      <c r="D115" t="s">
        <v>258</v>
      </c>
      <c r="E115" t="s">
        <v>970</v>
      </c>
      <c r="F115" t="s">
        <v>36</v>
      </c>
      <c r="G115" s="9">
        <v>0</v>
      </c>
      <c r="H115" t="s">
        <v>949</v>
      </c>
      <c r="I115" t="s">
        <v>949</v>
      </c>
      <c r="J115" t="s">
        <v>952</v>
      </c>
      <c r="K115" t="s">
        <v>955</v>
      </c>
      <c r="L115" t="s">
        <v>263</v>
      </c>
      <c r="M115" t="s">
        <v>265</v>
      </c>
      <c r="N115" t="s">
        <v>965</v>
      </c>
      <c r="O115" s="10" t="s">
        <v>37</v>
      </c>
      <c r="P115" s="10" t="s">
        <v>269</v>
      </c>
      <c r="Q115" t="s">
        <v>976</v>
      </c>
      <c r="R115" s="10" t="s">
        <v>418</v>
      </c>
      <c r="S115" t="s">
        <v>1402</v>
      </c>
      <c r="T115" t="s">
        <v>249</v>
      </c>
      <c r="U115" s="10" t="s">
        <v>554</v>
      </c>
      <c r="V115" t="s">
        <v>1402</v>
      </c>
      <c r="W115" t="s">
        <v>249</v>
      </c>
      <c r="X115" t="s">
        <v>1370</v>
      </c>
      <c r="Y115" t="s">
        <v>249</v>
      </c>
      <c r="Z115" t="s">
        <v>249</v>
      </c>
      <c r="AA115" t="s">
        <v>986</v>
      </c>
      <c r="AB115" s="9">
        <v>4</v>
      </c>
      <c r="AC115" s="9">
        <v>4</v>
      </c>
      <c r="AD115" s="10" t="s">
        <v>836</v>
      </c>
      <c r="AE115" t="s">
        <v>671</v>
      </c>
      <c r="AF115" t="s">
        <v>249</v>
      </c>
      <c r="AG115" t="s">
        <v>6</v>
      </c>
      <c r="AH115" t="s">
        <v>1078</v>
      </c>
      <c r="AI115" t="s">
        <v>30</v>
      </c>
      <c r="AJ115" t="s">
        <v>30</v>
      </c>
      <c r="AK115" t="s">
        <v>6</v>
      </c>
      <c r="AL115" s="13" t="s">
        <v>1402</v>
      </c>
      <c r="AM115" t="s">
        <v>1402</v>
      </c>
      <c r="AN115" s="13" t="s">
        <v>1402</v>
      </c>
      <c r="AO115" t="s">
        <v>249</v>
      </c>
      <c r="AP115" t="s">
        <v>834</v>
      </c>
      <c r="AQ115" s="9">
        <v>4</v>
      </c>
      <c r="AR115" t="s">
        <v>1402</v>
      </c>
      <c r="AS115" s="10" t="s">
        <v>1001</v>
      </c>
      <c r="AT115" t="s">
        <v>249</v>
      </c>
      <c r="AU115" t="s">
        <v>1074</v>
      </c>
      <c r="AV115" s="10" t="s">
        <v>1085</v>
      </c>
      <c r="AW115" s="10" t="s">
        <v>835</v>
      </c>
      <c r="AX115" t="s">
        <v>30</v>
      </c>
      <c r="AY115" t="s">
        <v>30</v>
      </c>
      <c r="AZ115" t="s">
        <v>36</v>
      </c>
      <c r="BA115" s="4" t="s">
        <v>1402</v>
      </c>
      <c r="BB115" s="4" t="s">
        <v>1402</v>
      </c>
      <c r="BC115" s="4" t="s">
        <v>1402</v>
      </c>
      <c r="BD115" s="4" t="s">
        <v>1402</v>
      </c>
      <c r="BE115" s="4" t="s">
        <v>1402</v>
      </c>
      <c r="BF115" s="4" t="s">
        <v>1402</v>
      </c>
      <c r="BG115" s="4" t="s">
        <v>1402</v>
      </c>
      <c r="BH115" s="4" t="s">
        <v>1402</v>
      </c>
      <c r="BI115" s="4" t="s">
        <v>1402</v>
      </c>
      <c r="BJ115" s="4" t="s">
        <v>1402</v>
      </c>
      <c r="BK115" s="4" t="s">
        <v>1402</v>
      </c>
      <c r="BL115" s="4" t="s">
        <v>1402</v>
      </c>
      <c r="BM115" s="4" t="s">
        <v>1402</v>
      </c>
      <c r="BN115" s="4" t="s">
        <v>1402</v>
      </c>
      <c r="BO115" s="4" t="s">
        <v>1402</v>
      </c>
      <c r="BP115" s="4" t="s">
        <v>1402</v>
      </c>
      <c r="BQ115" s="4" t="s">
        <v>1402</v>
      </c>
      <c r="BR115" s="4" t="s">
        <v>1402</v>
      </c>
      <c r="BS115" s="4" t="s">
        <v>1402</v>
      </c>
      <c r="BT115" s="4" t="s">
        <v>1402</v>
      </c>
      <c r="BU115" s="4" t="s">
        <v>1402</v>
      </c>
      <c r="BV115" s="4" t="s">
        <v>1402</v>
      </c>
      <c r="BW115" s="4" t="s">
        <v>1402</v>
      </c>
      <c r="BX115" s="4" t="s">
        <v>1402</v>
      </c>
      <c r="BY115" s="4" t="s">
        <v>1402</v>
      </c>
      <c r="BZ115" s="4" t="s">
        <v>1402</v>
      </c>
      <c r="CA115" t="s">
        <v>1115</v>
      </c>
    </row>
    <row r="116" spans="1:79" x14ac:dyDescent="0.3">
      <c r="A116" s="10" t="s">
        <v>192</v>
      </c>
      <c r="B116" t="s">
        <v>942</v>
      </c>
      <c r="C116" s="9">
        <v>18</v>
      </c>
      <c r="D116" t="s">
        <v>259</v>
      </c>
      <c r="E116" t="s">
        <v>972</v>
      </c>
      <c r="F116" t="s">
        <v>36</v>
      </c>
      <c r="G116" s="9" t="s">
        <v>249</v>
      </c>
      <c r="H116" t="s">
        <v>946</v>
      </c>
      <c r="I116" t="s">
        <v>946</v>
      </c>
      <c r="J116" t="s">
        <v>950</v>
      </c>
      <c r="K116" t="s">
        <v>961</v>
      </c>
      <c r="L116" t="s">
        <v>962</v>
      </c>
      <c r="M116" t="s">
        <v>265</v>
      </c>
      <c r="N116" t="s">
        <v>966</v>
      </c>
      <c r="O116" s="10" t="s">
        <v>6</v>
      </c>
      <c r="P116" s="10" t="s">
        <v>343</v>
      </c>
      <c r="Q116" t="s">
        <v>977</v>
      </c>
      <c r="R116" s="10" t="s">
        <v>401</v>
      </c>
      <c r="S116" t="s">
        <v>977</v>
      </c>
      <c r="T116" s="10" t="s">
        <v>468</v>
      </c>
      <c r="U116" s="10" t="s">
        <v>550</v>
      </c>
      <c r="V116" t="s">
        <v>977</v>
      </c>
      <c r="W116" s="10" t="s">
        <v>401</v>
      </c>
      <c r="X116" s="10" t="s">
        <v>36</v>
      </c>
      <c r="Y116" t="s">
        <v>249</v>
      </c>
      <c r="Z116" t="s">
        <v>249</v>
      </c>
      <c r="AA116" s="10" t="s">
        <v>653</v>
      </c>
      <c r="AB116" s="9">
        <v>5</v>
      </c>
      <c r="AC116" s="9">
        <v>5</v>
      </c>
      <c r="AD116" s="10" t="s">
        <v>785</v>
      </c>
      <c r="AE116" t="s">
        <v>671</v>
      </c>
      <c r="AF116" t="s">
        <v>249</v>
      </c>
      <c r="AG116" t="s">
        <v>1402</v>
      </c>
      <c r="AH116" t="s">
        <v>1078</v>
      </c>
      <c r="AI116" t="s">
        <v>30</v>
      </c>
      <c r="AJ116" t="s">
        <v>30</v>
      </c>
      <c r="AK116" t="s">
        <v>672</v>
      </c>
      <c r="AL116" s="9">
        <v>5</v>
      </c>
      <c r="AM116" t="s">
        <v>365</v>
      </c>
      <c r="AN116" s="10" t="s">
        <v>997</v>
      </c>
      <c r="AO116" t="s">
        <v>249</v>
      </c>
      <c r="AP116" t="s">
        <v>1070</v>
      </c>
      <c r="AQ116" s="9">
        <v>3</v>
      </c>
      <c r="AR116" t="s">
        <v>994</v>
      </c>
      <c r="AS116" s="10" t="s">
        <v>997</v>
      </c>
      <c r="AT116" t="s">
        <v>249</v>
      </c>
      <c r="AU116" t="s">
        <v>1073</v>
      </c>
      <c r="AV116" s="10" t="s">
        <v>36</v>
      </c>
      <c r="AW116" t="s">
        <v>1402</v>
      </c>
      <c r="AX116" t="s">
        <v>36</v>
      </c>
      <c r="AY116" t="s">
        <v>30</v>
      </c>
      <c r="AZ116" t="s">
        <v>36</v>
      </c>
      <c r="BA116" t="s">
        <v>1092</v>
      </c>
      <c r="BB116" s="9">
        <v>5</v>
      </c>
      <c r="BC116" s="9">
        <v>5</v>
      </c>
      <c r="BD116" s="9">
        <v>1</v>
      </c>
      <c r="BE116" s="9">
        <v>1</v>
      </c>
      <c r="BF116">
        <v>5</v>
      </c>
      <c r="BG116">
        <v>1</v>
      </c>
      <c r="BH116" s="9">
        <v>5</v>
      </c>
      <c r="BI116" s="9">
        <v>5</v>
      </c>
      <c r="BJ116" s="9">
        <v>5</v>
      </c>
      <c r="BK116" s="9">
        <v>1</v>
      </c>
      <c r="BL116" s="9">
        <v>1</v>
      </c>
      <c r="BM116" s="9">
        <v>1</v>
      </c>
      <c r="BN116" s="9">
        <v>5</v>
      </c>
      <c r="BO116" s="9">
        <v>1</v>
      </c>
      <c r="BP116" s="9">
        <v>5</v>
      </c>
      <c r="BQ116" s="9">
        <v>1</v>
      </c>
      <c r="BR116" s="9">
        <v>1</v>
      </c>
      <c r="BS116" s="9">
        <v>1</v>
      </c>
      <c r="BT116" s="9">
        <v>1</v>
      </c>
      <c r="BU116" s="9">
        <v>1</v>
      </c>
      <c r="BV116" s="9">
        <v>1</v>
      </c>
      <c r="BW116" s="9">
        <v>1</v>
      </c>
      <c r="BX116" s="9">
        <v>1</v>
      </c>
      <c r="BY116" s="10" t="s">
        <v>695</v>
      </c>
      <c r="BZ116" s="10" t="s">
        <v>1100</v>
      </c>
      <c r="CA116" t="s">
        <v>1115</v>
      </c>
    </row>
    <row r="117" spans="1:79" x14ac:dyDescent="0.3">
      <c r="A117" s="10" t="s">
        <v>944</v>
      </c>
      <c r="B117" t="s">
        <v>942</v>
      </c>
      <c r="C117" s="9">
        <v>40</v>
      </c>
      <c r="D117" t="s">
        <v>258</v>
      </c>
      <c r="E117" t="s">
        <v>970</v>
      </c>
      <c r="F117" t="s">
        <v>30</v>
      </c>
      <c r="G117" s="9">
        <v>3</v>
      </c>
      <c r="H117" t="s">
        <v>946</v>
      </c>
      <c r="I117" t="s">
        <v>946</v>
      </c>
      <c r="J117" t="s">
        <v>951</v>
      </c>
      <c r="K117" t="s">
        <v>957</v>
      </c>
      <c r="L117" t="s">
        <v>962</v>
      </c>
      <c r="M117" t="s">
        <v>265</v>
      </c>
      <c r="N117" t="s">
        <v>966</v>
      </c>
      <c r="O117" s="10" t="s">
        <v>304</v>
      </c>
      <c r="P117" s="10" t="s">
        <v>280</v>
      </c>
      <c r="Q117" t="s">
        <v>365</v>
      </c>
      <c r="R117" s="10" t="s">
        <v>417</v>
      </c>
      <c r="S117" t="s">
        <v>365</v>
      </c>
      <c r="T117" s="10" t="s">
        <v>482</v>
      </c>
      <c r="U117" s="10" t="s">
        <v>562</v>
      </c>
      <c r="V117" t="s">
        <v>1384</v>
      </c>
      <c r="W117" s="10" t="s">
        <v>629</v>
      </c>
      <c r="X117" s="10" t="s">
        <v>1393</v>
      </c>
      <c r="Y117">
        <v>40</v>
      </c>
      <c r="Z117">
        <v>12</v>
      </c>
      <c r="AA117" s="10" t="s">
        <v>987</v>
      </c>
      <c r="AB117" s="9">
        <v>5</v>
      </c>
      <c r="AC117" s="9">
        <v>5</v>
      </c>
      <c r="AD117" s="10" t="s">
        <v>827</v>
      </c>
      <c r="AE117" t="s">
        <v>671</v>
      </c>
      <c r="AF117" t="s">
        <v>249</v>
      </c>
      <c r="AG117" t="s">
        <v>30</v>
      </c>
      <c r="AH117" t="s">
        <v>1078</v>
      </c>
      <c r="AI117" t="s">
        <v>30</v>
      </c>
      <c r="AJ117" t="s">
        <v>30</v>
      </c>
      <c r="AK117" t="s">
        <v>672</v>
      </c>
      <c r="AL117" s="9">
        <v>2</v>
      </c>
      <c r="AM117" t="s">
        <v>365</v>
      </c>
      <c r="AN117" s="10" t="s">
        <v>1058</v>
      </c>
      <c r="AO117" t="s">
        <v>249</v>
      </c>
      <c r="AP117" t="s">
        <v>1071</v>
      </c>
      <c r="AQ117" s="9">
        <v>5</v>
      </c>
      <c r="AR117" t="s">
        <v>994</v>
      </c>
      <c r="AS117" s="10" t="s">
        <v>1058</v>
      </c>
      <c r="AT117" t="s">
        <v>249</v>
      </c>
      <c r="AU117" t="s">
        <v>1074</v>
      </c>
      <c r="AV117" s="10" t="s">
        <v>828</v>
      </c>
      <c r="AW117" s="10" t="s">
        <v>829</v>
      </c>
      <c r="AX117" t="s">
        <v>30</v>
      </c>
      <c r="AY117" t="s">
        <v>30</v>
      </c>
      <c r="AZ117" t="s">
        <v>36</v>
      </c>
      <c r="BA117" t="s">
        <v>1092</v>
      </c>
      <c r="BB117" s="9">
        <v>5</v>
      </c>
      <c r="BC117" s="9">
        <v>4</v>
      </c>
      <c r="BD117" s="9">
        <v>1</v>
      </c>
      <c r="BE117" s="9">
        <v>1</v>
      </c>
      <c r="BF117">
        <v>1</v>
      </c>
      <c r="BG117">
        <v>1</v>
      </c>
      <c r="BH117" s="9">
        <v>4</v>
      </c>
      <c r="BI117" s="9">
        <v>4</v>
      </c>
      <c r="BJ117" s="9">
        <v>2</v>
      </c>
      <c r="BK117" s="9">
        <v>1</v>
      </c>
      <c r="BL117" s="9">
        <v>1</v>
      </c>
      <c r="BM117" s="9">
        <v>1</v>
      </c>
      <c r="BN117" s="9">
        <v>3</v>
      </c>
      <c r="BO117" s="9">
        <v>3</v>
      </c>
      <c r="BP117" s="9">
        <v>1</v>
      </c>
      <c r="BQ117" s="9">
        <v>1</v>
      </c>
      <c r="BR117" s="9">
        <v>1</v>
      </c>
      <c r="BS117" s="9">
        <v>1</v>
      </c>
      <c r="BT117" s="9">
        <v>1</v>
      </c>
      <c r="BU117" s="9">
        <v>1</v>
      </c>
      <c r="BV117" s="9">
        <v>1</v>
      </c>
      <c r="BW117" s="9">
        <v>1</v>
      </c>
      <c r="BX117" s="9">
        <v>1</v>
      </c>
      <c r="BY117" s="10" t="s">
        <v>695</v>
      </c>
      <c r="BZ117" s="4" t="s">
        <v>893</v>
      </c>
      <c r="CA117" t="s">
        <v>1115</v>
      </c>
    </row>
    <row r="118" spans="1:79" x14ac:dyDescent="0.3">
      <c r="A118" s="10" t="s">
        <v>151</v>
      </c>
      <c r="B118" t="s">
        <v>943</v>
      </c>
      <c r="C118" s="9">
        <v>28</v>
      </c>
      <c r="D118" t="s">
        <v>259</v>
      </c>
      <c r="E118" t="s">
        <v>974</v>
      </c>
      <c r="F118" t="s">
        <v>30</v>
      </c>
      <c r="G118" s="9">
        <v>1</v>
      </c>
      <c r="H118" t="s">
        <v>31</v>
      </c>
      <c r="I118" t="s">
        <v>31</v>
      </c>
      <c r="J118" t="s">
        <v>950</v>
      </c>
      <c r="K118" t="s">
        <v>958</v>
      </c>
      <c r="L118" t="s">
        <v>962</v>
      </c>
      <c r="M118" t="s">
        <v>265</v>
      </c>
      <c r="N118" t="s">
        <v>965</v>
      </c>
      <c r="O118" s="10" t="s">
        <v>272</v>
      </c>
      <c r="P118" s="10" t="s">
        <v>332</v>
      </c>
      <c r="Q118" t="s">
        <v>977</v>
      </c>
      <c r="R118" t="s">
        <v>249</v>
      </c>
      <c r="S118" t="s">
        <v>365</v>
      </c>
      <c r="T118" t="s">
        <v>249</v>
      </c>
      <c r="U118" s="10" t="s">
        <v>22</v>
      </c>
      <c r="V118" t="s">
        <v>977</v>
      </c>
      <c r="W118" t="s">
        <v>249</v>
      </c>
      <c r="X118" s="10" t="s">
        <v>36</v>
      </c>
      <c r="Y118" t="s">
        <v>249</v>
      </c>
      <c r="Z118" t="s">
        <v>249</v>
      </c>
      <c r="AA118" t="s">
        <v>986</v>
      </c>
      <c r="AB118" s="9">
        <v>4</v>
      </c>
      <c r="AC118" s="9">
        <v>5</v>
      </c>
      <c r="AD118" s="10" t="s">
        <v>522</v>
      </c>
      <c r="AE118" t="s">
        <v>671</v>
      </c>
      <c r="AF118" t="s">
        <v>249</v>
      </c>
      <c r="AG118" t="s">
        <v>6</v>
      </c>
      <c r="AH118" t="s">
        <v>1078</v>
      </c>
      <c r="AI118" t="s">
        <v>30</v>
      </c>
      <c r="AJ118" t="s">
        <v>30</v>
      </c>
      <c r="AK118" t="s">
        <v>672</v>
      </c>
      <c r="AL118" s="9">
        <v>4</v>
      </c>
      <c r="AM118" t="s">
        <v>994</v>
      </c>
      <c r="AN118" s="10" t="s">
        <v>1053</v>
      </c>
      <c r="AO118" t="s">
        <v>249</v>
      </c>
      <c r="AP118" t="s">
        <v>1068</v>
      </c>
      <c r="AQ118" s="9">
        <v>3</v>
      </c>
      <c r="AR118" t="s">
        <v>365</v>
      </c>
      <c r="AS118" s="10" t="s">
        <v>1054</v>
      </c>
      <c r="AT118" t="s">
        <v>249</v>
      </c>
      <c r="AU118" t="s">
        <v>1073</v>
      </c>
      <c r="AV118" t="s">
        <v>1402</v>
      </c>
      <c r="AW118" t="s">
        <v>1402</v>
      </c>
      <c r="AX118" t="s">
        <v>36</v>
      </c>
      <c r="AY118" t="s">
        <v>30</v>
      </c>
      <c r="AZ118" t="s">
        <v>36</v>
      </c>
      <c r="BA118" t="s">
        <v>1402</v>
      </c>
      <c r="BB118" s="4" t="s">
        <v>1402</v>
      </c>
      <c r="BC118" s="4" t="s">
        <v>1402</v>
      </c>
      <c r="BD118" s="4" t="s">
        <v>1402</v>
      </c>
      <c r="BE118" s="4" t="s">
        <v>1402</v>
      </c>
      <c r="BF118" s="4" t="s">
        <v>1402</v>
      </c>
      <c r="BG118" s="4" t="s">
        <v>1402</v>
      </c>
      <c r="BH118" s="4" t="s">
        <v>1402</v>
      </c>
      <c r="BI118" s="4" t="s">
        <v>1402</v>
      </c>
      <c r="BJ118" s="4" t="s">
        <v>1402</v>
      </c>
      <c r="BK118" s="4" t="s">
        <v>1402</v>
      </c>
      <c r="BL118" s="4" t="s">
        <v>1402</v>
      </c>
      <c r="BM118" s="4" t="s">
        <v>1402</v>
      </c>
      <c r="BN118" s="4" t="s">
        <v>1402</v>
      </c>
      <c r="BO118" s="4" t="s">
        <v>1402</v>
      </c>
      <c r="BP118" s="4" t="s">
        <v>1402</v>
      </c>
      <c r="BQ118" s="4" t="s">
        <v>1402</v>
      </c>
      <c r="BR118" s="4" t="s">
        <v>1402</v>
      </c>
      <c r="BS118" s="4" t="s">
        <v>1402</v>
      </c>
      <c r="BT118" s="4" t="s">
        <v>1402</v>
      </c>
      <c r="BU118" s="4" t="s">
        <v>1402</v>
      </c>
      <c r="BV118" s="4" t="s">
        <v>1402</v>
      </c>
      <c r="BW118" s="4" t="s">
        <v>1402</v>
      </c>
      <c r="BX118" s="4" t="s">
        <v>1402</v>
      </c>
      <c r="BY118" s="4" t="s">
        <v>1402</v>
      </c>
      <c r="BZ118" s="4" t="s">
        <v>1402</v>
      </c>
      <c r="CA118" t="s">
        <v>1115</v>
      </c>
    </row>
    <row r="119" spans="1:79" x14ac:dyDescent="0.3">
      <c r="A119" s="10" t="s">
        <v>193</v>
      </c>
      <c r="B119" t="s">
        <v>942</v>
      </c>
      <c r="C119" s="9">
        <v>20</v>
      </c>
      <c r="D119" t="s">
        <v>260</v>
      </c>
      <c r="E119" t="s">
        <v>972</v>
      </c>
      <c r="F119" t="s">
        <v>36</v>
      </c>
      <c r="G119" s="9" t="s">
        <v>249</v>
      </c>
      <c r="H119" t="s">
        <v>946</v>
      </c>
      <c r="I119" t="s">
        <v>946</v>
      </c>
      <c r="J119" t="s">
        <v>950</v>
      </c>
      <c r="K119" t="s">
        <v>961</v>
      </c>
      <c r="L119" t="s">
        <v>962</v>
      </c>
      <c r="M119" t="s">
        <v>265</v>
      </c>
      <c r="N119" t="s">
        <v>966</v>
      </c>
      <c r="O119" s="10" t="s">
        <v>297</v>
      </c>
      <c r="P119" s="10" t="s">
        <v>23</v>
      </c>
      <c r="Q119" t="s">
        <v>977</v>
      </c>
      <c r="R119" s="10" t="s">
        <v>401</v>
      </c>
      <c r="S119" t="s">
        <v>977</v>
      </c>
      <c r="T119" s="10" t="s">
        <v>469</v>
      </c>
      <c r="U119" s="10" t="s">
        <v>551</v>
      </c>
      <c r="V119" t="s">
        <v>977</v>
      </c>
      <c r="W119" s="10" t="s">
        <v>619</v>
      </c>
      <c r="X119" s="10" t="s">
        <v>1389</v>
      </c>
      <c r="Y119">
        <v>6</v>
      </c>
      <c r="Z119">
        <v>3</v>
      </c>
      <c r="AA119" s="10" t="s">
        <v>654</v>
      </c>
      <c r="AB119" s="9">
        <v>5</v>
      </c>
      <c r="AC119" s="9">
        <v>5</v>
      </c>
      <c r="AD119" s="10" t="s">
        <v>786</v>
      </c>
      <c r="AE119" t="s">
        <v>671</v>
      </c>
      <c r="AF119" t="s">
        <v>249</v>
      </c>
      <c r="AG119" t="s">
        <v>1402</v>
      </c>
      <c r="AH119" t="s">
        <v>1078</v>
      </c>
      <c r="AI119" t="s">
        <v>30</v>
      </c>
      <c r="AJ119" t="s">
        <v>30</v>
      </c>
      <c r="AK119" t="s">
        <v>672</v>
      </c>
      <c r="AL119" s="9">
        <v>5</v>
      </c>
      <c r="AM119" t="s">
        <v>365</v>
      </c>
      <c r="AN119" s="10" t="s">
        <v>997</v>
      </c>
      <c r="AO119" t="s">
        <v>249</v>
      </c>
      <c r="AP119" t="s">
        <v>1070</v>
      </c>
      <c r="AQ119" s="9">
        <v>3</v>
      </c>
      <c r="AR119" t="s">
        <v>365</v>
      </c>
      <c r="AS119" s="10" t="s">
        <v>997</v>
      </c>
      <c r="AT119" t="s">
        <v>249</v>
      </c>
      <c r="AU119" t="s">
        <v>674</v>
      </c>
      <c r="AV119" s="10" t="s">
        <v>787</v>
      </c>
      <c r="AW119" s="10" t="s">
        <v>788</v>
      </c>
      <c r="AX119" t="s">
        <v>36</v>
      </c>
      <c r="AY119" t="s">
        <v>30</v>
      </c>
      <c r="AZ119" t="s">
        <v>36</v>
      </c>
      <c r="BA119" t="s">
        <v>1092</v>
      </c>
      <c r="BB119" s="9">
        <v>3</v>
      </c>
      <c r="BC119" s="9">
        <v>3</v>
      </c>
      <c r="BD119" s="9">
        <v>3</v>
      </c>
      <c r="BE119" s="9">
        <v>3</v>
      </c>
      <c r="BF119">
        <v>1</v>
      </c>
      <c r="BG119">
        <v>1</v>
      </c>
      <c r="BH119" s="9">
        <v>5</v>
      </c>
      <c r="BI119" s="9">
        <v>5</v>
      </c>
      <c r="BJ119" s="9">
        <v>4</v>
      </c>
      <c r="BK119" s="9">
        <v>4</v>
      </c>
      <c r="BL119" s="9">
        <v>1</v>
      </c>
      <c r="BM119" s="9">
        <v>1</v>
      </c>
      <c r="BN119" s="9">
        <v>5</v>
      </c>
      <c r="BO119" s="9">
        <v>5</v>
      </c>
      <c r="BP119" s="9">
        <v>3</v>
      </c>
      <c r="BQ119" s="9">
        <v>1</v>
      </c>
      <c r="BR119" s="9">
        <v>1</v>
      </c>
      <c r="BS119" s="9">
        <v>1</v>
      </c>
      <c r="BT119" s="9">
        <v>1</v>
      </c>
      <c r="BU119" s="9">
        <v>1</v>
      </c>
      <c r="BV119" s="9">
        <v>1</v>
      </c>
      <c r="BW119" s="9">
        <v>1</v>
      </c>
      <c r="BX119" s="9">
        <v>1</v>
      </c>
      <c r="BY119" s="10" t="s">
        <v>695</v>
      </c>
      <c r="BZ119" s="10" t="s">
        <v>1100</v>
      </c>
      <c r="CA119" t="s">
        <v>1115</v>
      </c>
    </row>
    <row r="120" spans="1:79" x14ac:dyDescent="0.3">
      <c r="A120" s="10" t="s">
        <v>214</v>
      </c>
      <c r="B120" t="s">
        <v>942</v>
      </c>
      <c r="C120" s="9">
        <v>23</v>
      </c>
      <c r="D120" t="s">
        <v>258</v>
      </c>
      <c r="E120" t="s">
        <v>972</v>
      </c>
      <c r="F120" t="s">
        <v>36</v>
      </c>
      <c r="G120" s="9">
        <v>0</v>
      </c>
      <c r="H120" t="s">
        <v>946</v>
      </c>
      <c r="I120" t="s">
        <v>949</v>
      </c>
      <c r="J120" t="s">
        <v>952</v>
      </c>
      <c r="K120" t="s">
        <v>958</v>
      </c>
      <c r="L120" t="s">
        <v>263</v>
      </c>
      <c r="M120" t="s">
        <v>265</v>
      </c>
      <c r="N120" t="s">
        <v>968</v>
      </c>
      <c r="O120" s="10" t="s">
        <v>307</v>
      </c>
      <c r="P120" t="s">
        <v>249</v>
      </c>
      <c r="Q120" t="s">
        <v>976</v>
      </c>
      <c r="R120" s="10" t="s">
        <v>422</v>
      </c>
      <c r="S120" t="s">
        <v>1402</v>
      </c>
      <c r="T120" t="s">
        <v>249</v>
      </c>
      <c r="U120" s="10" t="s">
        <v>546</v>
      </c>
      <c r="V120" t="s">
        <v>1402</v>
      </c>
      <c r="W120" t="s">
        <v>249</v>
      </c>
      <c r="X120" t="s">
        <v>1370</v>
      </c>
      <c r="Y120" t="s">
        <v>249</v>
      </c>
      <c r="Z120" t="s">
        <v>249</v>
      </c>
      <c r="AA120" t="s">
        <v>986</v>
      </c>
      <c r="AB120" s="9">
        <v>5</v>
      </c>
      <c r="AC120" s="9">
        <v>3</v>
      </c>
      <c r="AD120" s="4" t="s">
        <v>1402</v>
      </c>
      <c r="AE120" t="s">
        <v>671</v>
      </c>
      <c r="AF120" t="s">
        <v>249</v>
      </c>
      <c r="AG120" t="s">
        <v>6</v>
      </c>
      <c r="AH120" t="s">
        <v>1078</v>
      </c>
      <c r="AI120" t="s">
        <v>30</v>
      </c>
      <c r="AJ120" t="s">
        <v>30</v>
      </c>
      <c r="AK120" t="s">
        <v>672</v>
      </c>
      <c r="AL120" s="4" t="s">
        <v>1402</v>
      </c>
      <c r="AM120" t="s">
        <v>1402</v>
      </c>
      <c r="AN120" s="10" t="s">
        <v>1039</v>
      </c>
      <c r="AO120" t="s">
        <v>249</v>
      </c>
      <c r="AP120" t="s">
        <v>1402</v>
      </c>
      <c r="AQ120" s="4" t="s">
        <v>1402</v>
      </c>
      <c r="AR120" t="s">
        <v>1402</v>
      </c>
      <c r="AS120" s="10" t="s">
        <v>1021</v>
      </c>
      <c r="AT120" t="s">
        <v>249</v>
      </c>
      <c r="AU120" t="s">
        <v>1402</v>
      </c>
      <c r="AV120" s="10" t="s">
        <v>36</v>
      </c>
      <c r="AW120" s="10" t="s">
        <v>1087</v>
      </c>
      <c r="AX120" t="s">
        <v>36</v>
      </c>
      <c r="AY120" t="s">
        <v>30</v>
      </c>
      <c r="AZ120" t="s">
        <v>30</v>
      </c>
      <c r="BA120" t="s">
        <v>1092</v>
      </c>
      <c r="BB120" s="9">
        <v>1</v>
      </c>
      <c r="BC120" s="9">
        <v>1</v>
      </c>
      <c r="BD120" s="9">
        <v>5</v>
      </c>
      <c r="BE120" s="9">
        <v>5</v>
      </c>
      <c r="BF120">
        <v>1</v>
      </c>
      <c r="BG120">
        <v>1</v>
      </c>
      <c r="BH120" s="9">
        <v>5</v>
      </c>
      <c r="BI120" s="9">
        <v>5</v>
      </c>
      <c r="BJ120" s="9">
        <v>5</v>
      </c>
      <c r="BK120" s="9">
        <v>5</v>
      </c>
      <c r="BL120" s="9">
        <v>1</v>
      </c>
      <c r="BM120" s="9">
        <v>1</v>
      </c>
      <c r="BN120" s="9">
        <v>5</v>
      </c>
      <c r="BO120" s="9">
        <v>5</v>
      </c>
      <c r="BP120" s="9">
        <v>5</v>
      </c>
      <c r="BQ120" s="9">
        <v>5</v>
      </c>
      <c r="BR120" s="9">
        <v>5</v>
      </c>
      <c r="BS120" s="9">
        <v>1</v>
      </c>
      <c r="BT120" s="9">
        <v>1</v>
      </c>
      <c r="BU120" s="9">
        <v>1</v>
      </c>
      <c r="BV120" s="9">
        <v>1</v>
      </c>
      <c r="BW120" s="9">
        <v>1</v>
      </c>
      <c r="BX120" s="9">
        <v>1</v>
      </c>
      <c r="BY120" s="10" t="s">
        <v>695</v>
      </c>
      <c r="BZ120" s="10" t="s">
        <v>1106</v>
      </c>
      <c r="CA120" t="s">
        <v>1115</v>
      </c>
    </row>
    <row r="121" spans="1:79" x14ac:dyDescent="0.3">
      <c r="A121" s="10" t="s">
        <v>164</v>
      </c>
      <c r="B121" t="s">
        <v>942</v>
      </c>
      <c r="C121" s="9">
        <v>52</v>
      </c>
      <c r="D121" t="s">
        <v>258</v>
      </c>
      <c r="E121" t="s">
        <v>335</v>
      </c>
      <c r="F121" t="s">
        <v>30</v>
      </c>
      <c r="G121" s="9">
        <v>2</v>
      </c>
      <c r="H121" t="s">
        <v>946</v>
      </c>
      <c r="I121" t="s">
        <v>946</v>
      </c>
      <c r="J121" t="s">
        <v>950</v>
      </c>
      <c r="K121" t="s">
        <v>960</v>
      </c>
      <c r="L121" t="s">
        <v>962</v>
      </c>
      <c r="M121" t="s">
        <v>265</v>
      </c>
      <c r="N121" t="s">
        <v>966</v>
      </c>
      <c r="O121" s="10" t="s">
        <v>13</v>
      </c>
      <c r="P121" t="s">
        <v>249</v>
      </c>
      <c r="Q121" t="s">
        <v>977</v>
      </c>
      <c r="R121" s="10" t="s">
        <v>381</v>
      </c>
      <c r="S121" t="s">
        <v>977</v>
      </c>
      <c r="T121" s="10" t="s">
        <v>381</v>
      </c>
      <c r="U121" s="10" t="s">
        <v>530</v>
      </c>
      <c r="V121" t="s">
        <v>1402</v>
      </c>
      <c r="W121" t="s">
        <v>249</v>
      </c>
      <c r="X121" s="10" t="s">
        <v>36</v>
      </c>
      <c r="Y121" t="s">
        <v>249</v>
      </c>
      <c r="Z121" t="s">
        <v>249</v>
      </c>
      <c r="AA121" t="s">
        <v>986</v>
      </c>
      <c r="AB121" s="9">
        <v>5</v>
      </c>
      <c r="AC121" s="9">
        <v>5</v>
      </c>
      <c r="AD121" s="10" t="s">
        <v>522</v>
      </c>
      <c r="AE121" t="s">
        <v>671</v>
      </c>
      <c r="AF121" t="s">
        <v>249</v>
      </c>
      <c r="AG121" t="s">
        <v>6</v>
      </c>
      <c r="AH121" t="s">
        <v>1078</v>
      </c>
      <c r="AI121" t="s">
        <v>30</v>
      </c>
      <c r="AJ121" t="s">
        <v>30</v>
      </c>
      <c r="AK121" t="s">
        <v>672</v>
      </c>
      <c r="AL121" s="9">
        <v>1</v>
      </c>
      <c r="AM121" t="s">
        <v>994</v>
      </c>
      <c r="AN121" s="10" t="s">
        <v>996</v>
      </c>
      <c r="AO121" t="s">
        <v>249</v>
      </c>
      <c r="AP121" t="s">
        <v>673</v>
      </c>
      <c r="AQ121" s="9">
        <v>3</v>
      </c>
      <c r="AR121" t="s">
        <v>994</v>
      </c>
      <c r="AS121" s="10" t="s">
        <v>997</v>
      </c>
      <c r="AT121" t="s">
        <v>249</v>
      </c>
      <c r="AU121" t="s">
        <v>1074</v>
      </c>
      <c r="AV121" s="10" t="s">
        <v>36</v>
      </c>
      <c r="AW121" s="10" t="s">
        <v>574</v>
      </c>
      <c r="AX121" t="s">
        <v>36</v>
      </c>
      <c r="AY121" t="s">
        <v>30</v>
      </c>
      <c r="AZ121" t="s">
        <v>30</v>
      </c>
      <c r="BA121" t="s">
        <v>1092</v>
      </c>
      <c r="BB121" s="9">
        <v>1</v>
      </c>
      <c r="BC121" s="9">
        <v>1</v>
      </c>
      <c r="BD121" s="9">
        <v>1</v>
      </c>
      <c r="BE121" s="9">
        <v>1</v>
      </c>
      <c r="BF121">
        <v>1</v>
      </c>
      <c r="BG121">
        <v>1</v>
      </c>
      <c r="BH121" s="9">
        <v>1</v>
      </c>
      <c r="BI121" s="9">
        <v>1</v>
      </c>
      <c r="BJ121" s="9">
        <v>1</v>
      </c>
      <c r="BK121" s="9">
        <v>1</v>
      </c>
      <c r="BL121" s="9">
        <v>1</v>
      </c>
      <c r="BM121" s="9">
        <v>1</v>
      </c>
      <c r="BN121" s="9">
        <v>1</v>
      </c>
      <c r="BO121" s="9">
        <v>1</v>
      </c>
      <c r="BP121" s="9">
        <v>1</v>
      </c>
      <c r="BQ121" s="9">
        <v>1</v>
      </c>
      <c r="BR121" s="9">
        <v>1</v>
      </c>
      <c r="BS121" s="9">
        <v>1</v>
      </c>
      <c r="BT121" s="9">
        <v>1</v>
      </c>
      <c r="BU121" s="9">
        <v>1</v>
      </c>
      <c r="BV121" s="9">
        <v>1</v>
      </c>
      <c r="BW121" s="9">
        <v>1</v>
      </c>
      <c r="BX121" s="9">
        <v>1</v>
      </c>
      <c r="BY121" s="10" t="s">
        <v>695</v>
      </c>
      <c r="BZ121" s="10" t="s">
        <v>29</v>
      </c>
      <c r="CA121" t="s">
        <v>1115</v>
      </c>
    </row>
    <row r="122" spans="1:79" x14ac:dyDescent="0.3">
      <c r="A122" s="10" t="s">
        <v>162</v>
      </c>
      <c r="B122" t="s">
        <v>942</v>
      </c>
      <c r="C122" s="9">
        <v>66</v>
      </c>
      <c r="D122" t="s">
        <v>259</v>
      </c>
      <c r="E122" t="s">
        <v>970</v>
      </c>
      <c r="F122" t="s">
        <v>30</v>
      </c>
      <c r="G122" s="9">
        <v>3</v>
      </c>
      <c r="H122" t="s">
        <v>946</v>
      </c>
      <c r="I122" t="s">
        <v>946</v>
      </c>
      <c r="J122" t="s">
        <v>951</v>
      </c>
      <c r="K122" t="s">
        <v>960</v>
      </c>
      <c r="L122" t="s">
        <v>962</v>
      </c>
      <c r="M122" t="s">
        <v>265</v>
      </c>
      <c r="N122" t="s">
        <v>965</v>
      </c>
      <c r="O122" s="10" t="s">
        <v>7</v>
      </c>
      <c r="P122" s="10" t="s">
        <v>12</v>
      </c>
      <c r="Q122" t="s">
        <v>364</v>
      </c>
      <c r="R122" s="10" t="s">
        <v>380</v>
      </c>
      <c r="S122" t="s">
        <v>364</v>
      </c>
      <c r="T122" s="10" t="s">
        <v>380</v>
      </c>
      <c r="U122" s="10" t="s">
        <v>530</v>
      </c>
      <c r="V122" t="s">
        <v>1402</v>
      </c>
      <c r="W122" t="s">
        <v>249</v>
      </c>
      <c r="X122" s="10" t="s">
        <v>36</v>
      </c>
      <c r="Y122" t="s">
        <v>249</v>
      </c>
      <c r="Z122" t="s">
        <v>249</v>
      </c>
      <c r="AA122" t="s">
        <v>986</v>
      </c>
      <c r="AB122" s="9">
        <v>4</v>
      </c>
      <c r="AC122" s="9">
        <v>4</v>
      </c>
      <c r="AD122" s="10" t="s">
        <v>531</v>
      </c>
      <c r="AE122" t="s">
        <v>671</v>
      </c>
      <c r="AF122" t="s">
        <v>249</v>
      </c>
      <c r="AG122" t="s">
        <v>6</v>
      </c>
      <c r="AH122" t="s">
        <v>1078</v>
      </c>
      <c r="AI122" t="s">
        <v>30</v>
      </c>
      <c r="AJ122" t="s">
        <v>30</v>
      </c>
      <c r="AK122" t="s">
        <v>6</v>
      </c>
      <c r="AL122" s="13" t="s">
        <v>1402</v>
      </c>
      <c r="AM122" t="s">
        <v>1402</v>
      </c>
      <c r="AN122" s="10" t="s">
        <v>997</v>
      </c>
      <c r="AO122" t="s">
        <v>249</v>
      </c>
      <c r="AP122" t="s">
        <v>705</v>
      </c>
      <c r="AQ122" s="9">
        <v>1</v>
      </c>
      <c r="AR122" t="s">
        <v>365</v>
      </c>
      <c r="AS122" s="10" t="s">
        <v>723</v>
      </c>
      <c r="AT122" t="s">
        <v>249</v>
      </c>
      <c r="AU122" t="s">
        <v>1074</v>
      </c>
      <c r="AV122" s="10" t="s">
        <v>36</v>
      </c>
      <c r="AW122" s="10" t="s">
        <v>574</v>
      </c>
      <c r="AX122" t="s">
        <v>36</v>
      </c>
      <c r="AY122" t="s">
        <v>30</v>
      </c>
      <c r="AZ122" t="s">
        <v>36</v>
      </c>
      <c r="BA122" t="s">
        <v>1402</v>
      </c>
      <c r="BB122" s="9">
        <v>5</v>
      </c>
      <c r="BC122" s="9">
        <v>5</v>
      </c>
      <c r="BD122" s="9">
        <v>1</v>
      </c>
      <c r="BE122" s="9">
        <v>1</v>
      </c>
      <c r="BF122">
        <v>1</v>
      </c>
      <c r="BG122">
        <v>1</v>
      </c>
      <c r="BH122" s="9">
        <v>5</v>
      </c>
      <c r="BI122" s="9">
        <v>5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4" t="s">
        <v>1402</v>
      </c>
      <c r="BT122" s="4" t="s">
        <v>1402</v>
      </c>
      <c r="BU122" s="9">
        <v>1</v>
      </c>
      <c r="BV122" s="9">
        <v>1</v>
      </c>
      <c r="BW122" s="9">
        <v>5</v>
      </c>
      <c r="BX122" s="9">
        <v>5</v>
      </c>
      <c r="BY122" s="10" t="s">
        <v>695</v>
      </c>
      <c r="BZ122" s="10" t="s">
        <v>29</v>
      </c>
      <c r="CA122" t="s">
        <v>1115</v>
      </c>
    </row>
    <row r="123" spans="1:79" x14ac:dyDescent="0.3">
      <c r="A123" s="10" t="s">
        <v>199</v>
      </c>
      <c r="B123" t="s">
        <v>942</v>
      </c>
      <c r="C123" s="9">
        <v>27</v>
      </c>
      <c r="D123" t="s">
        <v>259</v>
      </c>
      <c r="E123" t="s">
        <v>972</v>
      </c>
      <c r="F123" t="s">
        <v>30</v>
      </c>
      <c r="G123" s="9">
        <v>1</v>
      </c>
      <c r="H123" t="s">
        <v>31</v>
      </c>
      <c r="I123" t="s">
        <v>948</v>
      </c>
      <c r="J123" t="s">
        <v>950</v>
      </c>
      <c r="K123" t="s">
        <v>955</v>
      </c>
      <c r="L123" t="s">
        <v>263</v>
      </c>
      <c r="M123" t="s">
        <v>265</v>
      </c>
      <c r="N123" t="s">
        <v>965</v>
      </c>
      <c r="O123" s="10" t="s">
        <v>298</v>
      </c>
      <c r="P123" t="s">
        <v>249</v>
      </c>
      <c r="Q123" t="s">
        <v>976</v>
      </c>
      <c r="R123" s="10" t="s">
        <v>407</v>
      </c>
      <c r="S123" t="s">
        <v>1402</v>
      </c>
      <c r="T123" t="s">
        <v>249</v>
      </c>
      <c r="U123" s="10" t="s">
        <v>554</v>
      </c>
      <c r="V123" t="s">
        <v>1384</v>
      </c>
      <c r="W123" s="10" t="s">
        <v>624</v>
      </c>
      <c r="X123" s="10" t="s">
        <v>36</v>
      </c>
      <c r="Y123" t="s">
        <v>249</v>
      </c>
      <c r="Z123" t="s">
        <v>249</v>
      </c>
      <c r="AA123" s="10" t="s">
        <v>36</v>
      </c>
      <c r="AB123" s="9">
        <v>5</v>
      </c>
      <c r="AC123" s="9">
        <v>5</v>
      </c>
      <c r="AD123" s="10" t="s">
        <v>804</v>
      </c>
      <c r="AE123" t="s">
        <v>671</v>
      </c>
      <c r="AF123" t="s">
        <v>249</v>
      </c>
      <c r="AG123" t="s">
        <v>6</v>
      </c>
      <c r="AH123" t="s">
        <v>1078</v>
      </c>
      <c r="AI123" t="s">
        <v>30</v>
      </c>
      <c r="AJ123" t="s">
        <v>30</v>
      </c>
      <c r="AK123" t="s">
        <v>672</v>
      </c>
      <c r="AL123" s="9">
        <v>1</v>
      </c>
      <c r="AM123" t="s">
        <v>365</v>
      </c>
      <c r="AN123" s="10" t="s">
        <v>1033</v>
      </c>
      <c r="AO123" t="s">
        <v>249</v>
      </c>
      <c r="AP123" t="s">
        <v>1070</v>
      </c>
      <c r="AQ123" s="9">
        <v>3</v>
      </c>
      <c r="AR123" t="s">
        <v>994</v>
      </c>
      <c r="AS123" s="10" t="s">
        <v>997</v>
      </c>
      <c r="AT123" t="s">
        <v>249</v>
      </c>
      <c r="AU123" t="s">
        <v>1074</v>
      </c>
      <c r="AV123" s="10" t="s">
        <v>36</v>
      </c>
      <c r="AW123" s="10" t="s">
        <v>805</v>
      </c>
      <c r="AX123" t="s">
        <v>30</v>
      </c>
      <c r="AY123" t="s">
        <v>30</v>
      </c>
      <c r="AZ123" t="s">
        <v>36</v>
      </c>
      <c r="BA123" t="s">
        <v>1092</v>
      </c>
      <c r="BB123" s="9">
        <v>5</v>
      </c>
      <c r="BC123" s="9">
        <v>1</v>
      </c>
      <c r="BD123" s="9">
        <v>1</v>
      </c>
      <c r="BE123" s="9">
        <v>1</v>
      </c>
      <c r="BF123">
        <v>5</v>
      </c>
      <c r="BG123">
        <v>1</v>
      </c>
      <c r="BH123" s="9">
        <v>5</v>
      </c>
      <c r="BI123" s="9">
        <v>4</v>
      </c>
      <c r="BJ123" s="9">
        <v>3</v>
      </c>
      <c r="BK123" s="9">
        <v>1</v>
      </c>
      <c r="BL123" s="9">
        <v>1</v>
      </c>
      <c r="BM123" s="9">
        <v>1</v>
      </c>
      <c r="BN123" s="9">
        <v>5</v>
      </c>
      <c r="BO123" s="9">
        <v>3</v>
      </c>
      <c r="BP123" s="9">
        <v>3</v>
      </c>
      <c r="BQ123" s="9">
        <v>4</v>
      </c>
      <c r="BR123" s="9">
        <v>1</v>
      </c>
      <c r="BS123" s="9">
        <v>1</v>
      </c>
      <c r="BT123" s="9">
        <v>1</v>
      </c>
      <c r="BU123" s="9">
        <v>1</v>
      </c>
      <c r="BV123" s="9">
        <v>1</v>
      </c>
      <c r="BW123" s="9">
        <v>1</v>
      </c>
      <c r="BX123" s="9">
        <v>1</v>
      </c>
      <c r="BY123" s="10" t="s">
        <v>695</v>
      </c>
      <c r="BZ123" s="10" t="s">
        <v>29</v>
      </c>
      <c r="CA123" t="s">
        <v>1115</v>
      </c>
    </row>
    <row r="124" spans="1:79" x14ac:dyDescent="0.3">
      <c r="A124" s="10" t="s">
        <v>177</v>
      </c>
      <c r="B124" t="s">
        <v>942</v>
      </c>
      <c r="C124" s="9">
        <v>66</v>
      </c>
      <c r="D124" t="s">
        <v>260</v>
      </c>
      <c r="E124" t="s">
        <v>970</v>
      </c>
      <c r="F124" t="s">
        <v>30</v>
      </c>
      <c r="G124" s="9">
        <v>3</v>
      </c>
      <c r="H124" t="s">
        <v>946</v>
      </c>
      <c r="I124" t="s">
        <v>946</v>
      </c>
      <c r="J124" t="s">
        <v>951</v>
      </c>
      <c r="K124" t="s">
        <v>957</v>
      </c>
      <c r="L124" t="s">
        <v>962</v>
      </c>
      <c r="M124" t="s">
        <v>265</v>
      </c>
      <c r="N124" t="s">
        <v>966</v>
      </c>
      <c r="O124" s="10" t="s">
        <v>289</v>
      </c>
      <c r="P124" s="10" t="s">
        <v>12</v>
      </c>
      <c r="Q124" t="s">
        <v>977</v>
      </c>
      <c r="R124" s="10" t="s">
        <v>392</v>
      </c>
      <c r="S124" t="s">
        <v>977</v>
      </c>
      <c r="T124" s="10" t="s">
        <v>460</v>
      </c>
      <c r="U124" s="10" t="s">
        <v>538</v>
      </c>
      <c r="V124" t="s">
        <v>977</v>
      </c>
      <c r="W124" s="10" t="s">
        <v>613</v>
      </c>
      <c r="X124" s="10" t="s">
        <v>36</v>
      </c>
      <c r="Y124">
        <v>0</v>
      </c>
      <c r="Z124" t="s">
        <v>249</v>
      </c>
      <c r="AA124" t="s">
        <v>986</v>
      </c>
      <c r="AB124" s="9">
        <v>3</v>
      </c>
      <c r="AC124" s="9">
        <v>3</v>
      </c>
      <c r="AD124" s="10" t="s">
        <v>743</v>
      </c>
      <c r="AE124" t="s">
        <v>671</v>
      </c>
      <c r="AF124" s="10" t="s">
        <v>744</v>
      </c>
      <c r="AG124" t="s">
        <v>30</v>
      </c>
      <c r="AH124" t="s">
        <v>1078</v>
      </c>
      <c r="AI124" t="s">
        <v>30</v>
      </c>
      <c r="AJ124" t="s">
        <v>30</v>
      </c>
      <c r="AK124" t="s">
        <v>6</v>
      </c>
      <c r="AL124" s="9">
        <v>3</v>
      </c>
      <c r="AM124" t="s">
        <v>364</v>
      </c>
      <c r="AN124" s="10" t="s">
        <v>674</v>
      </c>
      <c r="AO124" s="10" t="s">
        <v>2</v>
      </c>
      <c r="AP124" t="s">
        <v>673</v>
      </c>
      <c r="AQ124" s="9">
        <v>4</v>
      </c>
      <c r="AR124" t="s">
        <v>364</v>
      </c>
      <c r="AS124" s="10" t="s">
        <v>1056</v>
      </c>
      <c r="AT124" t="s">
        <v>249</v>
      </c>
      <c r="AU124" t="s">
        <v>1074</v>
      </c>
      <c r="AV124" s="10" t="s">
        <v>745</v>
      </c>
      <c r="AW124" s="10" t="s">
        <v>746</v>
      </c>
      <c r="AX124" t="s">
        <v>36</v>
      </c>
      <c r="AY124" t="s">
        <v>30</v>
      </c>
      <c r="AZ124" t="s">
        <v>36</v>
      </c>
      <c r="BA124" t="s">
        <v>1093</v>
      </c>
      <c r="BB124" s="9">
        <v>3</v>
      </c>
      <c r="BC124" s="9">
        <v>3</v>
      </c>
      <c r="BD124" s="9">
        <v>4</v>
      </c>
      <c r="BE124" s="9">
        <v>4</v>
      </c>
      <c r="BF124">
        <v>3</v>
      </c>
      <c r="BG124">
        <v>3</v>
      </c>
      <c r="BH124" s="9">
        <v>5</v>
      </c>
      <c r="BI124" s="9">
        <v>5</v>
      </c>
      <c r="BJ124" s="9">
        <v>4</v>
      </c>
      <c r="BK124" s="9">
        <v>4</v>
      </c>
      <c r="BL124" s="9">
        <v>4</v>
      </c>
      <c r="BM124" s="9">
        <v>4</v>
      </c>
      <c r="BN124" s="9">
        <v>4</v>
      </c>
      <c r="BO124" s="9">
        <v>4</v>
      </c>
      <c r="BP124" s="9">
        <v>3</v>
      </c>
      <c r="BQ124" s="9">
        <v>4</v>
      </c>
      <c r="BR124" s="9">
        <v>4</v>
      </c>
      <c r="BS124" s="9">
        <v>3</v>
      </c>
      <c r="BT124" s="9">
        <v>3</v>
      </c>
      <c r="BU124" s="9">
        <v>3</v>
      </c>
      <c r="BV124" s="9">
        <v>3</v>
      </c>
      <c r="BW124" s="9">
        <v>4</v>
      </c>
      <c r="BX124" s="9">
        <v>4</v>
      </c>
      <c r="BY124" s="10" t="s">
        <v>695</v>
      </c>
      <c r="BZ124" s="10" t="s">
        <v>747</v>
      </c>
      <c r="CA124" t="s">
        <v>1115</v>
      </c>
    </row>
    <row r="125" spans="1:79" x14ac:dyDescent="0.3">
      <c r="A125" s="10" t="s">
        <v>183</v>
      </c>
      <c r="B125" t="s">
        <v>943</v>
      </c>
      <c r="C125" s="9">
        <v>73</v>
      </c>
      <c r="D125" t="s">
        <v>261</v>
      </c>
      <c r="E125" t="s">
        <v>971</v>
      </c>
      <c r="F125" t="s">
        <v>30</v>
      </c>
      <c r="G125" s="9">
        <v>2</v>
      </c>
      <c r="H125" t="s">
        <v>946</v>
      </c>
      <c r="I125" t="s">
        <v>946</v>
      </c>
      <c r="J125" t="s">
        <v>951</v>
      </c>
      <c r="K125" t="s">
        <v>961</v>
      </c>
      <c r="L125" t="s">
        <v>263</v>
      </c>
      <c r="M125" t="s">
        <v>265</v>
      </c>
      <c r="N125" t="s">
        <v>965</v>
      </c>
      <c r="O125" s="10" t="s">
        <v>39</v>
      </c>
      <c r="P125" s="10" t="s">
        <v>340</v>
      </c>
      <c r="Q125" t="s">
        <v>977</v>
      </c>
      <c r="R125" t="s">
        <v>249</v>
      </c>
      <c r="S125" t="s">
        <v>977</v>
      </c>
      <c r="T125" t="s">
        <v>249</v>
      </c>
      <c r="U125" s="10" t="s">
        <v>294</v>
      </c>
      <c r="V125" t="s">
        <v>977</v>
      </c>
      <c r="W125" t="s">
        <v>249</v>
      </c>
      <c r="X125" s="10" t="s">
        <v>36</v>
      </c>
      <c r="Y125" t="s">
        <v>249</v>
      </c>
      <c r="Z125" t="s">
        <v>249</v>
      </c>
      <c r="AA125" t="s">
        <v>986</v>
      </c>
      <c r="AB125" s="9">
        <v>3</v>
      </c>
      <c r="AC125" s="9">
        <v>3</v>
      </c>
      <c r="AD125" s="10" t="s">
        <v>1120</v>
      </c>
      <c r="AE125" t="s">
        <v>671</v>
      </c>
      <c r="AF125" t="s">
        <v>249</v>
      </c>
      <c r="AG125" t="s">
        <v>30</v>
      </c>
      <c r="AH125" t="s">
        <v>1078</v>
      </c>
      <c r="AI125" t="s">
        <v>30</v>
      </c>
      <c r="AJ125" t="s">
        <v>30</v>
      </c>
      <c r="AK125" t="s">
        <v>6</v>
      </c>
      <c r="AL125" s="9">
        <v>1</v>
      </c>
      <c r="AM125" t="s">
        <v>994</v>
      </c>
      <c r="AN125" s="10" t="s">
        <v>1049</v>
      </c>
      <c r="AO125" t="s">
        <v>249</v>
      </c>
      <c r="AP125" t="s">
        <v>673</v>
      </c>
      <c r="AQ125" s="9">
        <v>3</v>
      </c>
      <c r="AR125" t="s">
        <v>994</v>
      </c>
      <c r="AS125" s="10" t="s">
        <v>1002</v>
      </c>
      <c r="AT125" t="s">
        <v>249</v>
      </c>
      <c r="AU125" t="s">
        <v>1074</v>
      </c>
      <c r="AV125" s="10" t="s">
        <v>763</v>
      </c>
      <c r="AW125" s="10" t="s">
        <v>764</v>
      </c>
      <c r="AX125" t="s">
        <v>36</v>
      </c>
      <c r="AY125" t="s">
        <v>30</v>
      </c>
      <c r="AZ125" t="s">
        <v>36</v>
      </c>
      <c r="BA125" t="s">
        <v>1092</v>
      </c>
      <c r="BB125" s="9">
        <v>5</v>
      </c>
      <c r="BC125" s="9">
        <v>4</v>
      </c>
      <c r="BD125" s="9">
        <v>3</v>
      </c>
      <c r="BE125" s="9">
        <v>3</v>
      </c>
      <c r="BF125">
        <v>3</v>
      </c>
      <c r="BG125">
        <v>3</v>
      </c>
      <c r="BH125" s="9">
        <v>3</v>
      </c>
      <c r="BI125" s="9">
        <v>3</v>
      </c>
      <c r="BJ125" s="9">
        <v>3</v>
      </c>
      <c r="BK125" s="9">
        <v>3</v>
      </c>
      <c r="BL125" s="9">
        <v>3</v>
      </c>
      <c r="BM125" s="9">
        <v>3</v>
      </c>
      <c r="BN125" s="9">
        <v>3</v>
      </c>
      <c r="BO125" s="9">
        <v>2</v>
      </c>
      <c r="BP125" s="9">
        <v>2</v>
      </c>
      <c r="BQ125" s="9">
        <v>3</v>
      </c>
      <c r="BR125" s="9">
        <v>3</v>
      </c>
      <c r="BS125" s="9">
        <v>1</v>
      </c>
      <c r="BT125" s="9">
        <v>2</v>
      </c>
      <c r="BU125" s="9">
        <v>1</v>
      </c>
      <c r="BV125" s="9">
        <v>1</v>
      </c>
      <c r="BW125" s="9">
        <v>3</v>
      </c>
      <c r="BX125" s="9">
        <v>3</v>
      </c>
      <c r="BY125" s="10" t="s">
        <v>695</v>
      </c>
      <c r="BZ125" s="10" t="s">
        <v>765</v>
      </c>
      <c r="CA125" t="s">
        <v>1115</v>
      </c>
    </row>
  </sheetData>
  <autoFilter ref="A1:CA125" xr:uid="{00000000-0001-0000-0000-000000000000}">
    <sortState xmlns:xlrd2="http://schemas.microsoft.com/office/spreadsheetml/2017/richdata2" ref="A2:CA125">
      <sortCondition ref="A1:A125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7"/>
  <sheetViews>
    <sheetView topLeftCell="D1" workbookViewId="0">
      <selection activeCell="F1" sqref="F1"/>
    </sheetView>
  </sheetViews>
  <sheetFormatPr defaultRowHeight="14.4" x14ac:dyDescent="0.3"/>
  <cols>
    <col min="1" max="1" width="41.5546875" customWidth="1"/>
    <col min="2" max="2" width="3.77734375" customWidth="1"/>
    <col min="3" max="3" width="30.44140625" bestFit="1" customWidth="1"/>
    <col min="4" max="5" width="9.5546875" customWidth="1"/>
    <col min="6" max="6" width="10.77734375" customWidth="1"/>
    <col min="7" max="7" width="41.5546875" customWidth="1"/>
    <col min="8" max="8" width="43.109375" customWidth="1"/>
    <col min="9" max="10" width="36.33203125" bestFit="1" customWidth="1"/>
    <col min="11" max="12" width="10.77734375" customWidth="1"/>
    <col min="13" max="13" width="34.5546875" customWidth="1"/>
    <col min="14" max="14" width="34.77734375" customWidth="1"/>
    <col min="15" max="15" width="10.77734375" customWidth="1"/>
  </cols>
  <sheetData>
    <row r="1" spans="1:15" x14ac:dyDescent="0.3">
      <c r="A1" s="1" t="s">
        <v>66</v>
      </c>
      <c r="B1" s="1"/>
      <c r="C1" s="1"/>
      <c r="D1" s="1"/>
      <c r="E1" s="1"/>
      <c r="F1" s="1"/>
      <c r="G1" s="1" t="s">
        <v>66</v>
      </c>
      <c r="H1" s="1" t="s">
        <v>67</v>
      </c>
      <c r="I1" s="20" t="s">
        <v>365</v>
      </c>
      <c r="J1" s="20" t="s">
        <v>365</v>
      </c>
      <c r="K1" s="18"/>
      <c r="L1" s="18"/>
      <c r="M1" s="20" t="s">
        <v>364</v>
      </c>
      <c r="N1" s="20" t="s">
        <v>364</v>
      </c>
      <c r="O1" s="1"/>
    </row>
    <row r="2" spans="1:15" x14ac:dyDescent="0.3">
      <c r="A2" t="s">
        <v>977</v>
      </c>
      <c r="C2" t="s">
        <v>976</v>
      </c>
      <c r="D2">
        <f>COUNTIF(A:A,"="&amp;C2)</f>
        <v>15</v>
      </c>
      <c r="G2" t="s">
        <v>977</v>
      </c>
      <c r="H2" t="s">
        <v>249</v>
      </c>
      <c r="J2" t="s">
        <v>1494</v>
      </c>
      <c r="K2">
        <f t="shared" ref="K2:K16" si="0">COUNTIF(I:I,"="&amp;J2)</f>
        <v>1</v>
      </c>
      <c r="N2" t="s">
        <v>1486</v>
      </c>
      <c r="O2">
        <f>COUNTIF(M:M,"="&amp;N2)</f>
        <v>1</v>
      </c>
    </row>
    <row r="3" spans="1:15" x14ac:dyDescent="0.3">
      <c r="A3" t="s">
        <v>978</v>
      </c>
      <c r="C3" t="s">
        <v>364</v>
      </c>
      <c r="D3">
        <f t="shared" ref="D3:D7" si="1">COUNTIF(A:A,"="&amp;C3)</f>
        <v>38</v>
      </c>
      <c r="G3" t="s">
        <v>978</v>
      </c>
      <c r="H3" s="10" t="s">
        <v>366</v>
      </c>
      <c r="I3" t="s">
        <v>49</v>
      </c>
      <c r="J3" t="s">
        <v>1495</v>
      </c>
      <c r="K3">
        <f t="shared" si="0"/>
        <v>1</v>
      </c>
      <c r="N3" t="s">
        <v>1488</v>
      </c>
      <c r="O3">
        <f t="shared" ref="O3" si="2">COUNTIF(M:M,"="&amp;N3)</f>
        <v>1</v>
      </c>
    </row>
    <row r="4" spans="1:15" x14ac:dyDescent="0.3">
      <c r="A4" t="s">
        <v>364</v>
      </c>
      <c r="C4" t="s">
        <v>977</v>
      </c>
      <c r="D4">
        <f t="shared" si="1"/>
        <v>42</v>
      </c>
      <c r="G4" t="s">
        <v>364</v>
      </c>
      <c r="H4" s="10" t="s">
        <v>368</v>
      </c>
      <c r="J4" t="s">
        <v>49</v>
      </c>
      <c r="K4">
        <f t="shared" si="0"/>
        <v>1</v>
      </c>
      <c r="M4" t="s">
        <v>1378</v>
      </c>
      <c r="N4" t="s">
        <v>1496</v>
      </c>
      <c r="O4">
        <f t="shared" ref="O4:O17" si="3">COUNTIF(M:M,"="&amp;N4)</f>
        <v>1</v>
      </c>
    </row>
    <row r="5" spans="1:15" x14ac:dyDescent="0.3">
      <c r="A5" t="s">
        <v>365</v>
      </c>
      <c r="C5" t="s">
        <v>365</v>
      </c>
      <c r="D5">
        <f t="shared" si="1"/>
        <v>18</v>
      </c>
      <c r="G5" t="s">
        <v>365</v>
      </c>
      <c r="H5" s="10" t="s">
        <v>369</v>
      </c>
      <c r="I5" t="s">
        <v>1480</v>
      </c>
      <c r="J5" t="s">
        <v>1482</v>
      </c>
      <c r="K5">
        <f t="shared" si="0"/>
        <v>1</v>
      </c>
      <c r="N5" t="s">
        <v>1498</v>
      </c>
      <c r="O5">
        <f t="shared" si="3"/>
        <v>1</v>
      </c>
    </row>
    <row r="6" spans="1:15" x14ac:dyDescent="0.3">
      <c r="A6" t="s">
        <v>364</v>
      </c>
      <c r="C6" t="s">
        <v>978</v>
      </c>
      <c r="D6">
        <f t="shared" si="1"/>
        <v>10</v>
      </c>
      <c r="G6" t="s">
        <v>364</v>
      </c>
      <c r="H6" s="10" t="s">
        <v>372</v>
      </c>
      <c r="J6" t="s">
        <v>1490</v>
      </c>
      <c r="K6">
        <f t="shared" si="0"/>
        <v>1</v>
      </c>
      <c r="M6" t="s">
        <v>389</v>
      </c>
      <c r="N6" t="s">
        <v>1483</v>
      </c>
      <c r="O6">
        <f t="shared" si="3"/>
        <v>1</v>
      </c>
    </row>
    <row r="7" spans="1:15" x14ac:dyDescent="0.3">
      <c r="A7" t="s">
        <v>977</v>
      </c>
      <c r="C7" t="s">
        <v>1402</v>
      </c>
      <c r="D7">
        <f t="shared" si="1"/>
        <v>1</v>
      </c>
      <c r="G7" t="s">
        <v>977</v>
      </c>
      <c r="H7" t="s">
        <v>249</v>
      </c>
      <c r="J7" t="s">
        <v>1497</v>
      </c>
      <c r="K7">
        <f t="shared" si="0"/>
        <v>1</v>
      </c>
      <c r="M7" s="10"/>
      <c r="N7" t="s">
        <v>1378</v>
      </c>
      <c r="O7">
        <f t="shared" si="3"/>
        <v>1</v>
      </c>
    </row>
    <row r="8" spans="1:15" x14ac:dyDescent="0.3">
      <c r="A8" t="s">
        <v>364</v>
      </c>
      <c r="C8" t="s">
        <v>1352</v>
      </c>
      <c r="D8">
        <v>124</v>
      </c>
      <c r="G8" t="s">
        <v>364</v>
      </c>
      <c r="H8" t="s">
        <v>249</v>
      </c>
      <c r="J8" t="s">
        <v>615</v>
      </c>
      <c r="K8">
        <f t="shared" si="0"/>
        <v>1</v>
      </c>
      <c r="N8" t="s">
        <v>695</v>
      </c>
      <c r="O8">
        <f t="shared" si="3"/>
        <v>1</v>
      </c>
    </row>
    <row r="9" spans="1:15" x14ac:dyDescent="0.3">
      <c r="A9" t="s">
        <v>978</v>
      </c>
      <c r="G9" t="s">
        <v>978</v>
      </c>
      <c r="H9" s="10" t="s">
        <v>373</v>
      </c>
      <c r="I9" s="10" t="s">
        <v>1481</v>
      </c>
      <c r="J9" t="s">
        <v>1493</v>
      </c>
      <c r="K9">
        <f t="shared" si="0"/>
        <v>1</v>
      </c>
      <c r="N9" t="s">
        <v>1379</v>
      </c>
      <c r="O9">
        <f t="shared" si="3"/>
        <v>1</v>
      </c>
    </row>
    <row r="10" spans="1:15" x14ac:dyDescent="0.3">
      <c r="A10" t="s">
        <v>365</v>
      </c>
      <c r="C10" t="s">
        <v>1402</v>
      </c>
      <c r="D10" s="2">
        <f>D7/D8</f>
        <v>8.0645161290322578E-3</v>
      </c>
      <c r="E10" s="2"/>
      <c r="G10" t="s">
        <v>365</v>
      </c>
      <c r="H10" s="10" t="s">
        <v>374</v>
      </c>
      <c r="I10" t="s">
        <v>1482</v>
      </c>
      <c r="J10" s="10" t="s">
        <v>1481</v>
      </c>
      <c r="K10">
        <f t="shared" si="0"/>
        <v>2</v>
      </c>
      <c r="N10" t="s">
        <v>389</v>
      </c>
      <c r="O10">
        <f t="shared" si="3"/>
        <v>2</v>
      </c>
    </row>
    <row r="11" spans="1:15" x14ac:dyDescent="0.3">
      <c r="A11" t="s">
        <v>364</v>
      </c>
      <c r="C11" t="s">
        <v>978</v>
      </c>
      <c r="D11" s="2">
        <f>D6/D8</f>
        <v>8.0645161290322578E-2</v>
      </c>
      <c r="E11" s="2"/>
      <c r="G11" t="s">
        <v>364</v>
      </c>
      <c r="H11" s="10" t="s">
        <v>375</v>
      </c>
      <c r="J11" t="s">
        <v>1491</v>
      </c>
      <c r="K11">
        <f t="shared" si="0"/>
        <v>3</v>
      </c>
      <c r="M11" t="s">
        <v>1483</v>
      </c>
      <c r="N11" t="s">
        <v>1383</v>
      </c>
      <c r="O11">
        <f t="shared" si="3"/>
        <v>2</v>
      </c>
    </row>
    <row r="12" spans="1:15" x14ac:dyDescent="0.3">
      <c r="A12" t="s">
        <v>977</v>
      </c>
      <c r="C12" t="s">
        <v>365</v>
      </c>
      <c r="D12" s="2">
        <f>D5/D8</f>
        <v>0.14516129032258066</v>
      </c>
      <c r="E12" s="2"/>
      <c r="G12" t="s">
        <v>977</v>
      </c>
      <c r="H12" t="s">
        <v>249</v>
      </c>
      <c r="J12" t="s">
        <v>583</v>
      </c>
      <c r="K12">
        <f t="shared" si="0"/>
        <v>3</v>
      </c>
      <c r="N12" t="s">
        <v>1380</v>
      </c>
      <c r="O12">
        <f t="shared" si="3"/>
        <v>2</v>
      </c>
    </row>
    <row r="13" spans="1:15" x14ac:dyDescent="0.3">
      <c r="A13" t="s">
        <v>364</v>
      </c>
      <c r="C13" t="s">
        <v>977</v>
      </c>
      <c r="D13" s="2">
        <f>D4/D8</f>
        <v>0.33870967741935482</v>
      </c>
      <c r="E13" s="2"/>
      <c r="G13" t="s">
        <v>364</v>
      </c>
      <c r="H13" t="s">
        <v>249</v>
      </c>
      <c r="I13" s="10"/>
      <c r="J13" s="10" t="s">
        <v>1487</v>
      </c>
      <c r="K13">
        <f t="shared" si="0"/>
        <v>3</v>
      </c>
      <c r="N13" t="s">
        <v>1382</v>
      </c>
      <c r="O13">
        <f t="shared" si="3"/>
        <v>2</v>
      </c>
    </row>
    <row r="14" spans="1:15" x14ac:dyDescent="0.3">
      <c r="A14" t="s">
        <v>977</v>
      </c>
      <c r="C14" t="s">
        <v>364</v>
      </c>
      <c r="D14" s="2">
        <f>D3/D8</f>
        <v>0.30645161290322581</v>
      </c>
      <c r="E14" s="2"/>
      <c r="G14" t="s">
        <v>977</v>
      </c>
      <c r="H14" t="s">
        <v>249</v>
      </c>
      <c r="I14" s="10"/>
      <c r="J14" t="s">
        <v>1480</v>
      </c>
      <c r="K14">
        <f t="shared" si="0"/>
        <v>4</v>
      </c>
      <c r="N14" t="s">
        <v>1492</v>
      </c>
      <c r="O14">
        <f t="shared" si="3"/>
        <v>4</v>
      </c>
    </row>
    <row r="15" spans="1:15" x14ac:dyDescent="0.3">
      <c r="A15" t="s">
        <v>364</v>
      </c>
      <c r="C15" t="s">
        <v>976</v>
      </c>
      <c r="D15" s="2">
        <f>D2/D8</f>
        <v>0.12096774193548387</v>
      </c>
      <c r="E15" s="2"/>
      <c r="G15" t="s">
        <v>364</v>
      </c>
      <c r="H15" t="s">
        <v>249</v>
      </c>
      <c r="J15" t="s">
        <v>1485</v>
      </c>
      <c r="K15">
        <f t="shared" si="0"/>
        <v>5</v>
      </c>
      <c r="M15" s="10"/>
      <c r="N15" t="s">
        <v>1381</v>
      </c>
      <c r="O15">
        <f t="shared" si="3"/>
        <v>4</v>
      </c>
    </row>
    <row r="16" spans="1:15" x14ac:dyDescent="0.3">
      <c r="A16" t="s">
        <v>977</v>
      </c>
      <c r="G16" t="s">
        <v>977</v>
      </c>
      <c r="H16" t="s">
        <v>249</v>
      </c>
      <c r="J16" t="s">
        <v>1484</v>
      </c>
      <c r="K16">
        <f t="shared" si="0"/>
        <v>7</v>
      </c>
      <c r="N16" t="s">
        <v>1485</v>
      </c>
      <c r="O16">
        <f t="shared" si="3"/>
        <v>5</v>
      </c>
    </row>
    <row r="17" spans="1:15" x14ac:dyDescent="0.3">
      <c r="A17" t="s">
        <v>977</v>
      </c>
      <c r="G17" t="s">
        <v>977</v>
      </c>
      <c r="H17" t="s">
        <v>249</v>
      </c>
      <c r="N17" t="s">
        <v>1489</v>
      </c>
      <c r="O17">
        <f t="shared" si="3"/>
        <v>5</v>
      </c>
    </row>
    <row r="18" spans="1:15" x14ac:dyDescent="0.3">
      <c r="A18" t="s">
        <v>977</v>
      </c>
      <c r="G18" t="s">
        <v>977</v>
      </c>
      <c r="H18" t="s">
        <v>249</v>
      </c>
    </row>
    <row r="19" spans="1:15" x14ac:dyDescent="0.3">
      <c r="A19" t="s">
        <v>977</v>
      </c>
      <c r="G19" t="s">
        <v>977</v>
      </c>
      <c r="H19" t="s">
        <v>249</v>
      </c>
    </row>
    <row r="20" spans="1:15" x14ac:dyDescent="0.3">
      <c r="A20" t="s">
        <v>365</v>
      </c>
      <c r="G20" t="s">
        <v>365</v>
      </c>
      <c r="H20" s="10" t="s">
        <v>376</v>
      </c>
      <c r="I20" t="s">
        <v>1484</v>
      </c>
    </row>
    <row r="21" spans="1:15" x14ac:dyDescent="0.3">
      <c r="A21" t="s">
        <v>978</v>
      </c>
      <c r="G21" t="s">
        <v>978</v>
      </c>
      <c r="H21" s="10" t="s">
        <v>377</v>
      </c>
      <c r="I21" t="s">
        <v>1484</v>
      </c>
    </row>
    <row r="22" spans="1:15" x14ac:dyDescent="0.3">
      <c r="A22" t="s">
        <v>364</v>
      </c>
      <c r="G22" t="s">
        <v>364</v>
      </c>
      <c r="H22" s="10" t="s">
        <v>378</v>
      </c>
    </row>
    <row r="23" spans="1:15" x14ac:dyDescent="0.3">
      <c r="A23" t="s">
        <v>364</v>
      </c>
      <c r="G23" t="s">
        <v>364</v>
      </c>
      <c r="H23" s="10" t="s">
        <v>379</v>
      </c>
      <c r="M23" t="s">
        <v>1485</v>
      </c>
    </row>
    <row r="24" spans="1:15" x14ac:dyDescent="0.3">
      <c r="A24" t="s">
        <v>364</v>
      </c>
      <c r="G24" t="s">
        <v>364</v>
      </c>
      <c r="H24" s="10" t="s">
        <v>378</v>
      </c>
    </row>
    <row r="25" spans="1:15" x14ac:dyDescent="0.3">
      <c r="A25" t="s">
        <v>364</v>
      </c>
      <c r="G25" t="s">
        <v>364</v>
      </c>
      <c r="H25" s="10" t="s">
        <v>380</v>
      </c>
      <c r="M25" t="s">
        <v>1485</v>
      </c>
    </row>
    <row r="26" spans="1:15" x14ac:dyDescent="0.3">
      <c r="A26" t="s">
        <v>364</v>
      </c>
      <c r="G26" t="s">
        <v>364</v>
      </c>
      <c r="H26" s="10" t="s">
        <v>378</v>
      </c>
    </row>
    <row r="27" spans="1:15" x14ac:dyDescent="0.3">
      <c r="A27" t="s">
        <v>365</v>
      </c>
      <c r="G27" t="s">
        <v>365</v>
      </c>
      <c r="H27" s="10" t="s">
        <v>380</v>
      </c>
      <c r="I27" t="s">
        <v>1485</v>
      </c>
    </row>
    <row r="28" spans="1:15" x14ac:dyDescent="0.3">
      <c r="A28" t="s">
        <v>365</v>
      </c>
      <c r="G28" t="s">
        <v>365</v>
      </c>
      <c r="H28" s="10" t="s">
        <v>377</v>
      </c>
      <c r="I28" t="s">
        <v>1484</v>
      </c>
    </row>
    <row r="29" spans="1:15" x14ac:dyDescent="0.3">
      <c r="A29" t="s">
        <v>364</v>
      </c>
      <c r="G29" t="s">
        <v>364</v>
      </c>
      <c r="H29" s="10" t="s">
        <v>380</v>
      </c>
      <c r="M29" t="s">
        <v>1485</v>
      </c>
    </row>
    <row r="30" spans="1:15" x14ac:dyDescent="0.3">
      <c r="A30" t="s">
        <v>364</v>
      </c>
      <c r="G30" t="s">
        <v>364</v>
      </c>
      <c r="H30" s="10" t="s">
        <v>1029</v>
      </c>
      <c r="M30" t="s">
        <v>1486</v>
      </c>
    </row>
    <row r="31" spans="1:15" x14ac:dyDescent="0.3">
      <c r="A31" t="s">
        <v>977</v>
      </c>
      <c r="G31" t="s">
        <v>977</v>
      </c>
      <c r="H31" s="10" t="s">
        <v>381</v>
      </c>
    </row>
    <row r="32" spans="1:15" x14ac:dyDescent="0.3">
      <c r="A32" t="s">
        <v>977</v>
      </c>
      <c r="G32" t="s">
        <v>977</v>
      </c>
      <c r="H32" s="10" t="s">
        <v>382</v>
      </c>
      <c r="I32" s="10" t="s">
        <v>1481</v>
      </c>
      <c r="J32" s="10"/>
      <c r="K32" s="10"/>
      <c r="L32" s="10"/>
    </row>
    <row r="33" spans="1:13" x14ac:dyDescent="0.3">
      <c r="A33" t="s">
        <v>977</v>
      </c>
      <c r="G33" t="s">
        <v>977</v>
      </c>
      <c r="H33" s="10" t="s">
        <v>383</v>
      </c>
      <c r="I33" t="s">
        <v>1480</v>
      </c>
    </row>
    <row r="34" spans="1:13" x14ac:dyDescent="0.3">
      <c r="A34" t="s">
        <v>364</v>
      </c>
      <c r="G34" t="s">
        <v>364</v>
      </c>
      <c r="H34" s="10" t="s">
        <v>384</v>
      </c>
      <c r="M34" t="s">
        <v>1379</v>
      </c>
    </row>
    <row r="35" spans="1:13" x14ac:dyDescent="0.3">
      <c r="A35" t="s">
        <v>364</v>
      </c>
      <c r="G35" t="s">
        <v>364</v>
      </c>
      <c r="H35" s="10" t="s">
        <v>385</v>
      </c>
      <c r="M35" t="s">
        <v>695</v>
      </c>
    </row>
    <row r="36" spans="1:13" x14ac:dyDescent="0.3">
      <c r="A36" t="s">
        <v>977</v>
      </c>
      <c r="G36" t="s">
        <v>977</v>
      </c>
      <c r="H36" s="10" t="s">
        <v>386</v>
      </c>
      <c r="I36" s="10" t="s">
        <v>1487</v>
      </c>
      <c r="J36" s="10"/>
      <c r="K36" s="10"/>
      <c r="L36" s="10"/>
    </row>
    <row r="37" spans="1:13" x14ac:dyDescent="0.3">
      <c r="A37" t="s">
        <v>365</v>
      </c>
      <c r="G37" t="s">
        <v>365</v>
      </c>
      <c r="H37" s="10" t="s">
        <v>387</v>
      </c>
      <c r="I37" t="s">
        <v>1484</v>
      </c>
    </row>
    <row r="38" spans="1:13" x14ac:dyDescent="0.3">
      <c r="A38" t="s">
        <v>364</v>
      </c>
      <c r="G38" t="s">
        <v>364</v>
      </c>
      <c r="H38" s="10" t="s">
        <v>388</v>
      </c>
      <c r="M38" t="s">
        <v>1485</v>
      </c>
    </row>
    <row r="39" spans="1:13" x14ac:dyDescent="0.3">
      <c r="A39" t="s">
        <v>976</v>
      </c>
      <c r="G39" t="s">
        <v>976</v>
      </c>
      <c r="H39" s="10" t="s">
        <v>389</v>
      </c>
      <c r="M39" t="s">
        <v>389</v>
      </c>
    </row>
    <row r="40" spans="1:13" x14ac:dyDescent="0.3">
      <c r="A40" t="s">
        <v>364</v>
      </c>
      <c r="G40" t="s">
        <v>364</v>
      </c>
      <c r="H40" t="s">
        <v>249</v>
      </c>
    </row>
    <row r="41" spans="1:13" x14ac:dyDescent="0.3">
      <c r="A41" t="s">
        <v>976</v>
      </c>
      <c r="G41" t="s">
        <v>976</v>
      </c>
      <c r="H41" s="10" t="s">
        <v>390</v>
      </c>
    </row>
    <row r="42" spans="1:13" x14ac:dyDescent="0.3">
      <c r="A42" t="s">
        <v>977</v>
      </c>
      <c r="G42" t="s">
        <v>977</v>
      </c>
      <c r="H42" s="10" t="s">
        <v>391</v>
      </c>
    </row>
    <row r="43" spans="1:13" x14ac:dyDescent="0.3">
      <c r="A43" t="s">
        <v>977</v>
      </c>
      <c r="G43" t="s">
        <v>977</v>
      </c>
      <c r="H43" s="10" t="s">
        <v>391</v>
      </c>
    </row>
    <row r="44" spans="1:13" x14ac:dyDescent="0.3">
      <c r="A44" t="s">
        <v>977</v>
      </c>
      <c r="G44" t="s">
        <v>977</v>
      </c>
      <c r="H44" s="10" t="s">
        <v>392</v>
      </c>
    </row>
    <row r="45" spans="1:13" x14ac:dyDescent="0.3">
      <c r="A45" t="s">
        <v>976</v>
      </c>
      <c r="G45" t="s">
        <v>976</v>
      </c>
      <c r="H45" s="10" t="s">
        <v>393</v>
      </c>
      <c r="M45" t="s">
        <v>1488</v>
      </c>
    </row>
    <row r="46" spans="1:13" x14ac:dyDescent="0.3">
      <c r="A46" t="s">
        <v>977</v>
      </c>
      <c r="G46" t="s">
        <v>977</v>
      </c>
      <c r="H46" t="s">
        <v>249</v>
      </c>
    </row>
    <row r="47" spans="1:13" x14ac:dyDescent="0.3">
      <c r="A47" t="s">
        <v>977</v>
      </c>
      <c r="G47" t="s">
        <v>977</v>
      </c>
      <c r="H47" t="s">
        <v>249</v>
      </c>
    </row>
    <row r="48" spans="1:13" x14ac:dyDescent="0.3">
      <c r="A48" t="s">
        <v>977</v>
      </c>
      <c r="G48" t="s">
        <v>977</v>
      </c>
      <c r="H48" t="s">
        <v>249</v>
      </c>
    </row>
    <row r="49" spans="1:13" x14ac:dyDescent="0.3">
      <c r="A49" t="s">
        <v>977</v>
      </c>
      <c r="G49" t="s">
        <v>977</v>
      </c>
      <c r="H49" t="s">
        <v>249</v>
      </c>
    </row>
    <row r="50" spans="1:13" x14ac:dyDescent="0.3">
      <c r="A50" t="s">
        <v>977</v>
      </c>
      <c r="G50" t="s">
        <v>977</v>
      </c>
      <c r="H50" t="s">
        <v>249</v>
      </c>
    </row>
    <row r="51" spans="1:13" x14ac:dyDescent="0.3">
      <c r="A51" t="s">
        <v>976</v>
      </c>
      <c r="G51" t="s">
        <v>976</v>
      </c>
      <c r="H51" s="10" t="s">
        <v>394</v>
      </c>
      <c r="M51" t="s">
        <v>1381</v>
      </c>
    </row>
    <row r="52" spans="1:13" x14ac:dyDescent="0.3">
      <c r="A52" t="s">
        <v>364</v>
      </c>
      <c r="G52" t="s">
        <v>364</v>
      </c>
      <c r="H52" s="10" t="s">
        <v>11</v>
      </c>
    </row>
    <row r="53" spans="1:13" x14ac:dyDescent="0.3">
      <c r="A53" t="s">
        <v>976</v>
      </c>
      <c r="G53" t="s">
        <v>976</v>
      </c>
      <c r="H53" s="10" t="s">
        <v>395</v>
      </c>
    </row>
    <row r="54" spans="1:13" x14ac:dyDescent="0.3">
      <c r="A54" t="s">
        <v>364</v>
      </c>
      <c r="G54" t="s">
        <v>364</v>
      </c>
      <c r="H54" s="10" t="s">
        <v>396</v>
      </c>
      <c r="M54" t="s">
        <v>1380</v>
      </c>
    </row>
    <row r="55" spans="1:13" x14ac:dyDescent="0.3">
      <c r="A55" t="s">
        <v>364</v>
      </c>
      <c r="G55" t="s">
        <v>364</v>
      </c>
      <c r="H55" s="10" t="s">
        <v>397</v>
      </c>
      <c r="M55" t="s">
        <v>1380</v>
      </c>
    </row>
    <row r="56" spans="1:13" x14ac:dyDescent="0.3">
      <c r="A56" t="s">
        <v>365</v>
      </c>
      <c r="G56" t="s">
        <v>365</v>
      </c>
      <c r="H56" s="10" t="s">
        <v>398</v>
      </c>
      <c r="I56" t="s">
        <v>1480</v>
      </c>
    </row>
    <row r="57" spans="1:13" x14ac:dyDescent="0.3">
      <c r="A57" t="s">
        <v>365</v>
      </c>
      <c r="G57" t="s">
        <v>365</v>
      </c>
      <c r="H57" s="10" t="s">
        <v>399</v>
      </c>
      <c r="I57" t="s">
        <v>1487</v>
      </c>
    </row>
    <row r="58" spans="1:13" x14ac:dyDescent="0.3">
      <c r="A58" t="s">
        <v>977</v>
      </c>
      <c r="G58" t="s">
        <v>977</v>
      </c>
      <c r="H58" s="10" t="s">
        <v>400</v>
      </c>
    </row>
    <row r="59" spans="1:13" x14ac:dyDescent="0.3">
      <c r="A59" t="s">
        <v>977</v>
      </c>
      <c r="G59" t="s">
        <v>977</v>
      </c>
      <c r="H59" s="10" t="s">
        <v>401</v>
      </c>
    </row>
    <row r="60" spans="1:13" x14ac:dyDescent="0.3">
      <c r="A60" t="s">
        <v>977</v>
      </c>
      <c r="G60" t="s">
        <v>977</v>
      </c>
      <c r="H60" s="10" t="s">
        <v>401</v>
      </c>
    </row>
    <row r="61" spans="1:13" x14ac:dyDescent="0.3">
      <c r="A61" t="s">
        <v>976</v>
      </c>
      <c r="G61" t="s">
        <v>976</v>
      </c>
      <c r="H61" s="10" t="s">
        <v>402</v>
      </c>
      <c r="M61" t="s">
        <v>1381</v>
      </c>
    </row>
    <row r="62" spans="1:13" x14ac:dyDescent="0.3">
      <c r="A62" t="s">
        <v>977</v>
      </c>
      <c r="G62" t="s">
        <v>977</v>
      </c>
      <c r="H62" s="10" t="s">
        <v>403</v>
      </c>
      <c r="I62" t="s">
        <v>1480</v>
      </c>
    </row>
    <row r="63" spans="1:13" x14ac:dyDescent="0.3">
      <c r="A63" t="s">
        <v>978</v>
      </c>
      <c r="G63" t="s">
        <v>978</v>
      </c>
      <c r="H63" s="10" t="s">
        <v>404</v>
      </c>
      <c r="I63" t="s">
        <v>1484</v>
      </c>
    </row>
    <row r="64" spans="1:13" x14ac:dyDescent="0.3">
      <c r="A64" t="s">
        <v>364</v>
      </c>
      <c r="G64" t="s">
        <v>364</v>
      </c>
      <c r="H64" s="10" t="s">
        <v>405</v>
      </c>
      <c r="M64" t="s">
        <v>1489</v>
      </c>
    </row>
    <row r="65" spans="1:13" x14ac:dyDescent="0.3">
      <c r="A65" t="s">
        <v>978</v>
      </c>
      <c r="G65" t="s">
        <v>978</v>
      </c>
      <c r="H65" s="10" t="s">
        <v>406</v>
      </c>
      <c r="I65" t="s">
        <v>1484</v>
      </c>
    </row>
    <row r="66" spans="1:13" x14ac:dyDescent="0.3">
      <c r="A66" t="s">
        <v>976</v>
      </c>
      <c r="G66" t="s">
        <v>976</v>
      </c>
      <c r="H66" s="10" t="s">
        <v>407</v>
      </c>
      <c r="M66" t="s">
        <v>1489</v>
      </c>
    </row>
    <row r="67" spans="1:13" x14ac:dyDescent="0.3">
      <c r="A67" t="s">
        <v>365</v>
      </c>
      <c r="G67" t="s">
        <v>365</v>
      </c>
      <c r="H67" s="10" t="s">
        <v>408</v>
      </c>
      <c r="I67" t="s">
        <v>1490</v>
      </c>
    </row>
    <row r="68" spans="1:13" x14ac:dyDescent="0.3">
      <c r="A68" t="s">
        <v>364</v>
      </c>
      <c r="G68" t="s">
        <v>364</v>
      </c>
      <c r="H68" s="10" t="s">
        <v>409</v>
      </c>
      <c r="M68" t="s">
        <v>1382</v>
      </c>
    </row>
    <row r="69" spans="1:13" x14ac:dyDescent="0.3">
      <c r="A69" t="s">
        <v>978</v>
      </c>
      <c r="G69" t="s">
        <v>978</v>
      </c>
      <c r="H69" s="10" t="s">
        <v>410</v>
      </c>
      <c r="I69" t="s">
        <v>1484</v>
      </c>
    </row>
    <row r="70" spans="1:13" x14ac:dyDescent="0.3">
      <c r="A70" t="s">
        <v>977</v>
      </c>
      <c r="G70" t="s">
        <v>977</v>
      </c>
      <c r="H70" s="10" t="s">
        <v>411</v>
      </c>
      <c r="I70" t="s">
        <v>1485</v>
      </c>
    </row>
    <row r="71" spans="1:13" x14ac:dyDescent="0.3">
      <c r="A71" t="s">
        <v>364</v>
      </c>
      <c r="G71" t="s">
        <v>364</v>
      </c>
      <c r="H71" s="10" t="s">
        <v>412</v>
      </c>
      <c r="M71" t="s">
        <v>1489</v>
      </c>
    </row>
    <row r="72" spans="1:13" x14ac:dyDescent="0.3">
      <c r="A72" t="s">
        <v>365</v>
      </c>
      <c r="G72" t="s">
        <v>365</v>
      </c>
      <c r="H72" s="10" t="s">
        <v>413</v>
      </c>
      <c r="I72" t="s">
        <v>1491</v>
      </c>
    </row>
    <row r="73" spans="1:13" x14ac:dyDescent="0.3">
      <c r="A73" t="s">
        <v>978</v>
      </c>
      <c r="G73" t="s">
        <v>978</v>
      </c>
      <c r="H73" s="10" t="s">
        <v>415</v>
      </c>
      <c r="I73" t="s">
        <v>1491</v>
      </c>
    </row>
    <row r="74" spans="1:13" x14ac:dyDescent="0.3">
      <c r="A74" t="s">
        <v>365</v>
      </c>
      <c r="G74" t="s">
        <v>365</v>
      </c>
      <c r="H74" s="10" t="s">
        <v>416</v>
      </c>
      <c r="I74" t="s">
        <v>1485</v>
      </c>
    </row>
    <row r="75" spans="1:13" x14ac:dyDescent="0.3">
      <c r="A75" t="s">
        <v>365</v>
      </c>
      <c r="G75" t="s">
        <v>365</v>
      </c>
      <c r="H75" s="10" t="s">
        <v>417</v>
      </c>
      <c r="I75" t="s">
        <v>1485</v>
      </c>
    </row>
    <row r="76" spans="1:13" x14ac:dyDescent="0.3">
      <c r="A76" t="s">
        <v>364</v>
      </c>
      <c r="G76" t="s">
        <v>364</v>
      </c>
      <c r="H76" s="10" t="s">
        <v>0</v>
      </c>
      <c r="M76" t="s">
        <v>1492</v>
      </c>
    </row>
    <row r="77" spans="1:13" x14ac:dyDescent="0.3">
      <c r="A77" t="s">
        <v>977</v>
      </c>
      <c r="G77" t="s">
        <v>977</v>
      </c>
      <c r="H77" t="s">
        <v>249</v>
      </c>
    </row>
    <row r="78" spans="1:13" x14ac:dyDescent="0.3">
      <c r="A78" t="s">
        <v>976</v>
      </c>
      <c r="G78" t="s">
        <v>976</v>
      </c>
      <c r="H78" s="10" t="s">
        <v>418</v>
      </c>
      <c r="M78" t="s">
        <v>1492</v>
      </c>
    </row>
    <row r="79" spans="1:13" x14ac:dyDescent="0.3">
      <c r="A79" t="s">
        <v>364</v>
      </c>
      <c r="G79" t="s">
        <v>364</v>
      </c>
      <c r="H79" s="10" t="s">
        <v>419</v>
      </c>
      <c r="M79" t="s">
        <v>1492</v>
      </c>
    </row>
    <row r="80" spans="1:13" x14ac:dyDescent="0.3">
      <c r="A80" t="s">
        <v>976</v>
      </c>
      <c r="G80" t="s">
        <v>976</v>
      </c>
      <c r="H80" s="10" t="s">
        <v>420</v>
      </c>
      <c r="M80" t="s">
        <v>1489</v>
      </c>
    </row>
    <row r="81" spans="1:13" x14ac:dyDescent="0.3">
      <c r="A81" t="s">
        <v>977</v>
      </c>
      <c r="G81" t="s">
        <v>977</v>
      </c>
      <c r="H81" t="s">
        <v>249</v>
      </c>
    </row>
    <row r="82" spans="1:13" x14ac:dyDescent="0.3">
      <c r="A82" t="s">
        <v>978</v>
      </c>
      <c r="G82" t="s">
        <v>978</v>
      </c>
      <c r="H82" s="10" t="s">
        <v>421</v>
      </c>
      <c r="I82" t="s">
        <v>1491</v>
      </c>
    </row>
    <row r="83" spans="1:13" x14ac:dyDescent="0.3">
      <c r="A83" t="s">
        <v>976</v>
      </c>
      <c r="G83" t="s">
        <v>976</v>
      </c>
      <c r="H83" s="10" t="s">
        <v>422</v>
      </c>
      <c r="M83" t="s">
        <v>1492</v>
      </c>
    </row>
    <row r="84" spans="1:13" x14ac:dyDescent="0.3">
      <c r="A84" t="s">
        <v>364</v>
      </c>
      <c r="G84" t="s">
        <v>364</v>
      </c>
      <c r="H84" s="10" t="s">
        <v>11</v>
      </c>
    </row>
    <row r="85" spans="1:13" x14ac:dyDescent="0.3">
      <c r="A85" t="s">
        <v>976</v>
      </c>
      <c r="G85" t="s">
        <v>976</v>
      </c>
      <c r="H85" s="10" t="s">
        <v>423</v>
      </c>
      <c r="M85" t="s">
        <v>1381</v>
      </c>
    </row>
    <row r="86" spans="1:13" x14ac:dyDescent="0.3">
      <c r="A86" t="s">
        <v>977</v>
      </c>
      <c r="G86" t="s">
        <v>977</v>
      </c>
      <c r="H86" t="s">
        <v>249</v>
      </c>
    </row>
    <row r="87" spans="1:13" x14ac:dyDescent="0.3">
      <c r="A87" t="s">
        <v>364</v>
      </c>
      <c r="G87" t="s">
        <v>364</v>
      </c>
      <c r="H87" s="10" t="s">
        <v>425</v>
      </c>
      <c r="M87" t="s">
        <v>1489</v>
      </c>
    </row>
    <row r="88" spans="1:13" x14ac:dyDescent="0.3">
      <c r="A88" t="s">
        <v>364</v>
      </c>
      <c r="G88" t="s">
        <v>364</v>
      </c>
      <c r="H88" s="10" t="s">
        <v>426</v>
      </c>
      <c r="M88" t="s">
        <v>1485</v>
      </c>
    </row>
    <row r="89" spans="1:13" x14ac:dyDescent="0.3">
      <c r="A89" t="s">
        <v>978</v>
      </c>
      <c r="G89" t="s">
        <v>978</v>
      </c>
      <c r="H89" s="10" t="s">
        <v>427</v>
      </c>
      <c r="I89" t="s">
        <v>1487</v>
      </c>
    </row>
    <row r="90" spans="1:13" x14ac:dyDescent="0.3">
      <c r="A90" t="s">
        <v>977</v>
      </c>
      <c r="G90" t="s">
        <v>977</v>
      </c>
      <c r="H90" s="10" t="s">
        <v>428</v>
      </c>
    </row>
    <row r="91" spans="1:13" x14ac:dyDescent="0.3">
      <c r="A91" t="s">
        <v>364</v>
      </c>
      <c r="G91" t="s">
        <v>364</v>
      </c>
      <c r="H91" s="10" t="s">
        <v>429</v>
      </c>
      <c r="M91" t="s">
        <v>1498</v>
      </c>
    </row>
    <row r="92" spans="1:13" x14ac:dyDescent="0.3">
      <c r="A92" t="s">
        <v>976</v>
      </c>
      <c r="G92" t="s">
        <v>976</v>
      </c>
      <c r="H92" s="10" t="s">
        <v>430</v>
      </c>
      <c r="M92" t="s">
        <v>1382</v>
      </c>
    </row>
    <row r="93" spans="1:13" x14ac:dyDescent="0.3">
      <c r="A93" t="s">
        <v>364</v>
      </c>
      <c r="G93" t="s">
        <v>364</v>
      </c>
      <c r="H93" s="10" t="s">
        <v>431</v>
      </c>
      <c r="I93" t="s">
        <v>1493</v>
      </c>
    </row>
    <row r="94" spans="1:13" x14ac:dyDescent="0.3">
      <c r="A94" t="s">
        <v>977</v>
      </c>
      <c r="G94" t="s">
        <v>977</v>
      </c>
      <c r="H94" t="s">
        <v>249</v>
      </c>
    </row>
    <row r="95" spans="1:13" x14ac:dyDescent="0.3">
      <c r="A95" t="s">
        <v>976</v>
      </c>
      <c r="G95" t="s">
        <v>976</v>
      </c>
      <c r="H95" s="10" t="s">
        <v>432</v>
      </c>
      <c r="M95" t="s">
        <v>1381</v>
      </c>
    </row>
    <row r="96" spans="1:13" x14ac:dyDescent="0.3">
      <c r="A96" t="s">
        <v>978</v>
      </c>
      <c r="G96" t="s">
        <v>978</v>
      </c>
      <c r="H96" s="10" t="s">
        <v>433</v>
      </c>
      <c r="I96" t="s">
        <v>1485</v>
      </c>
    </row>
    <row r="97" spans="1:13" x14ac:dyDescent="0.3">
      <c r="A97" t="s">
        <v>364</v>
      </c>
      <c r="G97" t="s">
        <v>364</v>
      </c>
      <c r="H97" s="10" t="s">
        <v>11</v>
      </c>
    </row>
    <row r="98" spans="1:13" x14ac:dyDescent="0.3">
      <c r="A98" t="s">
        <v>977</v>
      </c>
      <c r="G98" t="s">
        <v>977</v>
      </c>
      <c r="H98" s="10" t="s">
        <v>434</v>
      </c>
    </row>
    <row r="99" spans="1:13" x14ac:dyDescent="0.3">
      <c r="A99" t="s">
        <v>976</v>
      </c>
      <c r="G99" t="s">
        <v>976</v>
      </c>
      <c r="H99" t="s">
        <v>249</v>
      </c>
    </row>
    <row r="100" spans="1:13" x14ac:dyDescent="0.3">
      <c r="A100" t="s">
        <v>977</v>
      </c>
      <c r="G100" t="s">
        <v>977</v>
      </c>
      <c r="H100" t="s">
        <v>249</v>
      </c>
    </row>
    <row r="101" spans="1:13" x14ac:dyDescent="0.3">
      <c r="A101" t="s">
        <v>977</v>
      </c>
      <c r="G101" t="s">
        <v>977</v>
      </c>
      <c r="H101" t="s">
        <v>249</v>
      </c>
    </row>
    <row r="102" spans="1:13" x14ac:dyDescent="0.3">
      <c r="A102" t="s">
        <v>976</v>
      </c>
      <c r="G102" t="s">
        <v>976</v>
      </c>
      <c r="H102" t="s">
        <v>249</v>
      </c>
    </row>
    <row r="103" spans="1:13" x14ac:dyDescent="0.3">
      <c r="A103" t="s">
        <v>977</v>
      </c>
      <c r="G103" t="s">
        <v>977</v>
      </c>
      <c r="H103" t="s">
        <v>249</v>
      </c>
    </row>
    <row r="104" spans="1:13" x14ac:dyDescent="0.3">
      <c r="A104" t="s">
        <v>364</v>
      </c>
      <c r="G104" t="s">
        <v>364</v>
      </c>
      <c r="H104" t="s">
        <v>249</v>
      </c>
    </row>
    <row r="105" spans="1:13" x14ac:dyDescent="0.3">
      <c r="A105" t="s">
        <v>365</v>
      </c>
      <c r="G105" t="s">
        <v>365</v>
      </c>
      <c r="H105" s="10" t="s">
        <v>435</v>
      </c>
    </row>
    <row r="106" spans="1:13" x14ac:dyDescent="0.3">
      <c r="A106" t="s">
        <v>365</v>
      </c>
      <c r="G106" t="s">
        <v>365</v>
      </c>
      <c r="H106" t="s">
        <v>249</v>
      </c>
    </row>
    <row r="107" spans="1:13" x14ac:dyDescent="0.3">
      <c r="A107" t="s">
        <v>364</v>
      </c>
      <c r="G107" t="s">
        <v>364</v>
      </c>
      <c r="H107" t="s">
        <v>249</v>
      </c>
    </row>
    <row r="108" spans="1:13" x14ac:dyDescent="0.3">
      <c r="A108" t="s">
        <v>364</v>
      </c>
      <c r="G108" t="s">
        <v>364</v>
      </c>
      <c r="H108" t="s">
        <v>249</v>
      </c>
    </row>
    <row r="109" spans="1:13" x14ac:dyDescent="0.3">
      <c r="A109" t="s">
        <v>364</v>
      </c>
      <c r="G109" t="s">
        <v>364</v>
      </c>
      <c r="H109" s="10" t="s">
        <v>436</v>
      </c>
      <c r="M109" t="s">
        <v>1383</v>
      </c>
    </row>
    <row r="110" spans="1:13" x14ac:dyDescent="0.3">
      <c r="A110" t="s">
        <v>977</v>
      </c>
      <c r="G110" t="s">
        <v>977</v>
      </c>
      <c r="H110" s="10" t="s">
        <v>437</v>
      </c>
      <c r="I110" t="s">
        <v>615</v>
      </c>
    </row>
    <row r="111" spans="1:13" x14ac:dyDescent="0.3">
      <c r="A111" t="s">
        <v>365</v>
      </c>
      <c r="G111" t="s">
        <v>365</v>
      </c>
      <c r="H111" s="10" t="s">
        <v>438</v>
      </c>
      <c r="I111" t="s">
        <v>583</v>
      </c>
    </row>
    <row r="112" spans="1:13" x14ac:dyDescent="0.3">
      <c r="A112" t="s">
        <v>365</v>
      </c>
      <c r="G112" t="s">
        <v>365</v>
      </c>
      <c r="H112" s="10" t="s">
        <v>439</v>
      </c>
      <c r="I112" t="s">
        <v>1494</v>
      </c>
    </row>
    <row r="113" spans="1:13" x14ac:dyDescent="0.3">
      <c r="A113" t="s">
        <v>365</v>
      </c>
      <c r="G113" t="s">
        <v>365</v>
      </c>
      <c r="H113" s="10" t="s">
        <v>440</v>
      </c>
      <c r="I113" t="s">
        <v>583</v>
      </c>
    </row>
    <row r="114" spans="1:13" x14ac:dyDescent="0.3">
      <c r="A114" t="s">
        <v>365</v>
      </c>
      <c r="G114" t="s">
        <v>365</v>
      </c>
      <c r="H114" s="10" t="s">
        <v>441</v>
      </c>
      <c r="I114" t="s">
        <v>1495</v>
      </c>
    </row>
    <row r="115" spans="1:13" x14ac:dyDescent="0.3">
      <c r="A115" t="s">
        <v>364</v>
      </c>
      <c r="G115" t="s">
        <v>364</v>
      </c>
      <c r="H115" s="10" t="s">
        <v>442</v>
      </c>
      <c r="M115" t="s">
        <v>1496</v>
      </c>
    </row>
    <row r="116" spans="1:13" x14ac:dyDescent="0.3">
      <c r="A116" t="s">
        <v>977</v>
      </c>
      <c r="G116" t="s">
        <v>977</v>
      </c>
      <c r="H116" s="10" t="s">
        <v>443</v>
      </c>
    </row>
    <row r="117" spans="1:13" x14ac:dyDescent="0.3">
      <c r="A117" t="s">
        <v>977</v>
      </c>
      <c r="G117" t="s">
        <v>977</v>
      </c>
      <c r="H117" s="10" t="s">
        <v>444</v>
      </c>
    </row>
    <row r="118" spans="1:13" x14ac:dyDescent="0.3">
      <c r="A118" t="s">
        <v>1402</v>
      </c>
      <c r="G118" t="s">
        <v>956</v>
      </c>
      <c r="H118" s="10" t="s">
        <v>29</v>
      </c>
      <c r="I118" t="s">
        <v>583</v>
      </c>
    </row>
    <row r="119" spans="1:13" x14ac:dyDescent="0.3">
      <c r="A119" t="s">
        <v>977</v>
      </c>
      <c r="G119" t="s">
        <v>977</v>
      </c>
      <c r="H119" s="10" t="s">
        <v>445</v>
      </c>
      <c r="I119" t="s">
        <v>1497</v>
      </c>
    </row>
    <row r="120" spans="1:13" x14ac:dyDescent="0.3">
      <c r="A120" t="s">
        <v>364</v>
      </c>
      <c r="G120" t="s">
        <v>364</v>
      </c>
      <c r="H120" s="10" t="s">
        <v>446</v>
      </c>
      <c r="M120" t="s">
        <v>1383</v>
      </c>
    </row>
    <row r="121" spans="1:13" x14ac:dyDescent="0.3">
      <c r="A121" t="s">
        <v>977</v>
      </c>
      <c r="G121" t="s">
        <v>977</v>
      </c>
      <c r="H121" t="s">
        <v>249</v>
      </c>
    </row>
    <row r="122" spans="1:13" x14ac:dyDescent="0.3">
      <c r="A122" t="s">
        <v>977</v>
      </c>
      <c r="G122" t="s">
        <v>977</v>
      </c>
      <c r="H122" t="s">
        <v>249</v>
      </c>
    </row>
    <row r="123" spans="1:13" x14ac:dyDescent="0.3">
      <c r="A123" t="s">
        <v>364</v>
      </c>
      <c r="G123" t="s">
        <v>364</v>
      </c>
      <c r="H123" t="s">
        <v>249</v>
      </c>
    </row>
    <row r="124" spans="1:13" x14ac:dyDescent="0.3">
      <c r="A124" t="s">
        <v>977</v>
      </c>
      <c r="G124" t="s">
        <v>977</v>
      </c>
      <c r="H124" t="s">
        <v>249</v>
      </c>
    </row>
    <row r="125" spans="1:13" x14ac:dyDescent="0.3">
      <c r="A125" t="s">
        <v>977</v>
      </c>
      <c r="G125" t="s">
        <v>977</v>
      </c>
      <c r="H125" t="s">
        <v>249</v>
      </c>
    </row>
    <row r="126" spans="1:13" x14ac:dyDescent="0.3">
      <c r="H126" s="10"/>
    </row>
    <row r="127" spans="1:13" x14ac:dyDescent="0.3">
      <c r="H127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00CA-6C00-4984-8AEB-AB488B26C264}">
  <dimension ref="A1:P133"/>
  <sheetViews>
    <sheetView topLeftCell="D1" workbookViewId="0">
      <selection activeCell="F1" sqref="F1"/>
    </sheetView>
  </sheetViews>
  <sheetFormatPr defaultRowHeight="14.4" x14ac:dyDescent="0.3"/>
  <cols>
    <col min="1" max="1" width="41.5546875" customWidth="1"/>
    <col min="2" max="2" width="3.77734375" customWidth="1"/>
    <col min="3" max="3" width="30.44140625" bestFit="1" customWidth="1"/>
    <col min="4" max="4" width="9.5546875" customWidth="1"/>
    <col min="5" max="6" width="10.77734375" customWidth="1"/>
    <col min="7" max="7" width="41.5546875" customWidth="1"/>
    <col min="8" max="8" width="43.109375" customWidth="1"/>
    <col min="9" max="9" width="34.88671875" bestFit="1" customWidth="1"/>
    <col min="10" max="10" width="34.88671875" customWidth="1"/>
    <col min="11" max="12" width="12.77734375" customWidth="1"/>
    <col min="13" max="14" width="35.44140625" customWidth="1"/>
    <col min="15" max="15" width="12.77734375" customWidth="1"/>
    <col min="16" max="16" width="23.5546875" customWidth="1"/>
    <col min="17" max="17" width="13.33203125" customWidth="1"/>
    <col min="18" max="18" width="5" customWidth="1"/>
  </cols>
  <sheetData>
    <row r="1" spans="1:16" x14ac:dyDescent="0.3">
      <c r="A1" s="1" t="s">
        <v>68</v>
      </c>
      <c r="B1" s="1"/>
      <c r="C1" s="1"/>
      <c r="D1" s="1"/>
      <c r="E1" s="1"/>
      <c r="F1" s="1"/>
      <c r="G1" s="1" t="s">
        <v>68</v>
      </c>
      <c r="H1" s="1" t="s">
        <v>69</v>
      </c>
      <c r="I1" s="20" t="s">
        <v>365</v>
      </c>
      <c r="J1" s="20" t="s">
        <v>365</v>
      </c>
      <c r="K1" s="18"/>
      <c r="L1" s="18"/>
      <c r="M1" s="20" t="s">
        <v>364</v>
      </c>
      <c r="N1" s="20" t="s">
        <v>364</v>
      </c>
      <c r="P1" s="1"/>
    </row>
    <row r="2" spans="1:16" x14ac:dyDescent="0.3">
      <c r="A2" t="s">
        <v>977</v>
      </c>
      <c r="C2" t="s">
        <v>976</v>
      </c>
      <c r="D2">
        <f>COUNTIF(A:A,"="&amp;C2)</f>
        <v>6</v>
      </c>
      <c r="G2" t="s">
        <v>977</v>
      </c>
      <c r="H2" t="s">
        <v>249</v>
      </c>
      <c r="J2" t="s">
        <v>1504</v>
      </c>
      <c r="K2">
        <f t="shared" ref="K2:K17" si="0">COUNTIF(I:I,"="&amp;J2)</f>
        <v>1</v>
      </c>
      <c r="N2" t="s">
        <v>1501</v>
      </c>
      <c r="O2">
        <f>COUNTIF(M:M,"="&amp;N2)</f>
        <v>1</v>
      </c>
    </row>
    <row r="3" spans="1:16" x14ac:dyDescent="0.3">
      <c r="A3" t="s">
        <v>365</v>
      </c>
      <c r="C3" t="s">
        <v>364</v>
      </c>
      <c r="D3">
        <f t="shared" ref="D3:D7" si="1">COUNTIF(A:A,"="&amp;C3)</f>
        <v>35</v>
      </c>
      <c r="G3" t="s">
        <v>365</v>
      </c>
      <c r="H3" s="10" t="s">
        <v>447</v>
      </c>
      <c r="I3" t="s">
        <v>49</v>
      </c>
      <c r="J3" t="s">
        <v>1515</v>
      </c>
      <c r="K3">
        <f t="shared" si="0"/>
        <v>1</v>
      </c>
      <c r="N3" t="s">
        <v>1486</v>
      </c>
      <c r="O3">
        <f t="shared" ref="O3:O4" si="2">COUNTIF(M:M,"="&amp;N3)</f>
        <v>1</v>
      </c>
    </row>
    <row r="4" spans="1:16" x14ac:dyDescent="0.3">
      <c r="A4" t="s">
        <v>977</v>
      </c>
      <c r="C4" t="s">
        <v>977</v>
      </c>
      <c r="D4">
        <f t="shared" si="1"/>
        <v>42</v>
      </c>
      <c r="G4" t="s">
        <v>977</v>
      </c>
      <c r="H4" s="10" t="s">
        <v>448</v>
      </c>
      <c r="J4" t="s">
        <v>1482</v>
      </c>
      <c r="K4">
        <f t="shared" si="0"/>
        <v>1</v>
      </c>
      <c r="N4" t="s">
        <v>1488</v>
      </c>
      <c r="O4">
        <f t="shared" si="2"/>
        <v>1</v>
      </c>
    </row>
    <row r="5" spans="1:16" x14ac:dyDescent="0.3">
      <c r="A5" t="s">
        <v>365</v>
      </c>
      <c r="C5" t="s">
        <v>365</v>
      </c>
      <c r="D5">
        <f t="shared" si="1"/>
        <v>26</v>
      </c>
      <c r="G5" t="s">
        <v>365</v>
      </c>
      <c r="H5" t="s">
        <v>249</v>
      </c>
      <c r="J5" t="s">
        <v>1510</v>
      </c>
      <c r="K5">
        <f t="shared" si="0"/>
        <v>1</v>
      </c>
      <c r="N5" t="s">
        <v>1507</v>
      </c>
      <c r="O5">
        <f t="shared" ref="O5:O16" si="3">COUNTIF(M:M,"="&amp;N5)</f>
        <v>1</v>
      </c>
    </row>
    <row r="6" spans="1:16" x14ac:dyDescent="0.3">
      <c r="A6" t="s">
        <v>365</v>
      </c>
      <c r="C6" t="s">
        <v>978</v>
      </c>
      <c r="D6">
        <f t="shared" si="1"/>
        <v>5</v>
      </c>
      <c r="G6" t="s">
        <v>365</v>
      </c>
      <c r="H6" t="s">
        <v>249</v>
      </c>
      <c r="J6" t="s">
        <v>1500</v>
      </c>
      <c r="K6">
        <f t="shared" si="0"/>
        <v>1</v>
      </c>
      <c r="N6" s="10" t="s">
        <v>1502</v>
      </c>
      <c r="O6">
        <f t="shared" si="3"/>
        <v>1</v>
      </c>
    </row>
    <row r="7" spans="1:16" x14ac:dyDescent="0.3">
      <c r="A7" t="s">
        <v>977</v>
      </c>
      <c r="C7" t="s">
        <v>1402</v>
      </c>
      <c r="D7">
        <f t="shared" si="1"/>
        <v>10</v>
      </c>
      <c r="G7" t="s">
        <v>977</v>
      </c>
      <c r="H7" t="s">
        <v>249</v>
      </c>
      <c r="J7" s="10" t="s">
        <v>1481</v>
      </c>
      <c r="K7">
        <f t="shared" si="0"/>
        <v>1</v>
      </c>
      <c r="M7" s="10"/>
      <c r="N7" t="s">
        <v>1511</v>
      </c>
      <c r="O7">
        <f t="shared" si="3"/>
        <v>1</v>
      </c>
    </row>
    <row r="8" spans="1:16" x14ac:dyDescent="0.3">
      <c r="A8" t="s">
        <v>364</v>
      </c>
      <c r="C8" t="s">
        <v>1352</v>
      </c>
      <c r="D8">
        <v>124</v>
      </c>
      <c r="G8" t="s">
        <v>364</v>
      </c>
      <c r="H8" s="10" t="s">
        <v>449</v>
      </c>
      <c r="J8" s="10" t="s">
        <v>615</v>
      </c>
      <c r="K8">
        <f t="shared" si="0"/>
        <v>1</v>
      </c>
      <c r="M8" t="s">
        <v>1499</v>
      </c>
      <c r="N8" t="s">
        <v>1506</v>
      </c>
      <c r="O8">
        <f t="shared" si="3"/>
        <v>1</v>
      </c>
    </row>
    <row r="9" spans="1:16" x14ac:dyDescent="0.3">
      <c r="A9" t="s">
        <v>978</v>
      </c>
      <c r="G9" t="s">
        <v>978</v>
      </c>
      <c r="H9" s="10" t="s">
        <v>450</v>
      </c>
      <c r="I9" t="s">
        <v>1500</v>
      </c>
      <c r="J9" t="s">
        <v>1505</v>
      </c>
      <c r="K9">
        <f t="shared" si="0"/>
        <v>1</v>
      </c>
      <c r="N9" t="s">
        <v>695</v>
      </c>
      <c r="O9">
        <f t="shared" si="3"/>
        <v>1</v>
      </c>
    </row>
    <row r="10" spans="1:16" x14ac:dyDescent="0.3">
      <c r="A10" t="s">
        <v>365</v>
      </c>
      <c r="C10" t="s">
        <v>1402</v>
      </c>
      <c r="D10" s="2">
        <f>D7/D8</f>
        <v>8.0645161290322578E-2</v>
      </c>
      <c r="E10" s="2"/>
      <c r="G10" t="s">
        <v>365</v>
      </c>
      <c r="H10" s="10" t="s">
        <v>374</v>
      </c>
      <c r="I10" t="s">
        <v>1482</v>
      </c>
      <c r="J10" t="s">
        <v>1509</v>
      </c>
      <c r="K10">
        <f t="shared" si="0"/>
        <v>1</v>
      </c>
      <c r="N10" s="10" t="s">
        <v>470</v>
      </c>
      <c r="O10">
        <f t="shared" si="3"/>
        <v>1</v>
      </c>
    </row>
    <row r="11" spans="1:16" x14ac:dyDescent="0.3">
      <c r="A11" t="s">
        <v>364</v>
      </c>
      <c r="C11" t="s">
        <v>978</v>
      </c>
      <c r="D11" s="2">
        <f>D6/D8</f>
        <v>4.0322580645161289E-2</v>
      </c>
      <c r="E11" s="2"/>
      <c r="G11" t="s">
        <v>364</v>
      </c>
      <c r="H11" t="s">
        <v>249</v>
      </c>
      <c r="J11" t="s">
        <v>1487</v>
      </c>
      <c r="K11">
        <f t="shared" si="0"/>
        <v>2</v>
      </c>
      <c r="N11" t="s">
        <v>1512</v>
      </c>
      <c r="O11">
        <f t="shared" si="3"/>
        <v>1</v>
      </c>
    </row>
    <row r="12" spans="1:16" x14ac:dyDescent="0.3">
      <c r="A12" t="s">
        <v>977</v>
      </c>
      <c r="C12" t="s">
        <v>365</v>
      </c>
      <c r="D12" s="2">
        <f>D5/D8</f>
        <v>0.20967741935483872</v>
      </c>
      <c r="E12" s="2"/>
      <c r="G12" t="s">
        <v>977</v>
      </c>
      <c r="H12" t="s">
        <v>249</v>
      </c>
      <c r="J12" t="s">
        <v>1513</v>
      </c>
      <c r="K12">
        <f t="shared" si="0"/>
        <v>3</v>
      </c>
      <c r="N12" s="10" t="s">
        <v>1503</v>
      </c>
      <c r="O12">
        <f t="shared" si="3"/>
        <v>2</v>
      </c>
    </row>
    <row r="13" spans="1:16" x14ac:dyDescent="0.3">
      <c r="A13" t="s">
        <v>364</v>
      </c>
      <c r="C13" t="s">
        <v>977</v>
      </c>
      <c r="D13" s="2">
        <f>D4/D8</f>
        <v>0.33870967741935482</v>
      </c>
      <c r="E13" s="2"/>
      <c r="G13" t="s">
        <v>364</v>
      </c>
      <c r="H13" t="s">
        <v>249</v>
      </c>
      <c r="I13" s="10"/>
      <c r="J13" t="s">
        <v>583</v>
      </c>
      <c r="K13">
        <f t="shared" si="0"/>
        <v>3</v>
      </c>
      <c r="L13" s="10"/>
      <c r="N13" t="s">
        <v>1508</v>
      </c>
      <c r="O13">
        <f t="shared" si="3"/>
        <v>2</v>
      </c>
    </row>
    <row r="14" spans="1:16" x14ac:dyDescent="0.3">
      <c r="A14" t="s">
        <v>977</v>
      </c>
      <c r="C14" t="s">
        <v>364</v>
      </c>
      <c r="D14" s="2">
        <f>D3/D8</f>
        <v>0.28225806451612906</v>
      </c>
      <c r="E14" s="2"/>
      <c r="G14" t="s">
        <v>977</v>
      </c>
      <c r="H14" t="s">
        <v>249</v>
      </c>
      <c r="I14" s="10"/>
      <c r="J14" t="s">
        <v>49</v>
      </c>
      <c r="K14">
        <f t="shared" si="0"/>
        <v>3</v>
      </c>
      <c r="L14" s="10"/>
      <c r="N14" t="s">
        <v>1499</v>
      </c>
      <c r="O14">
        <f t="shared" si="3"/>
        <v>2</v>
      </c>
    </row>
    <row r="15" spans="1:16" x14ac:dyDescent="0.3">
      <c r="A15" t="s">
        <v>977</v>
      </c>
      <c r="C15" t="s">
        <v>976</v>
      </c>
      <c r="D15" s="2">
        <f>D2/D8</f>
        <v>4.8387096774193547E-2</v>
      </c>
      <c r="E15" s="2"/>
      <c r="G15" t="s">
        <v>977</v>
      </c>
      <c r="H15" t="s">
        <v>249</v>
      </c>
      <c r="J15" t="s">
        <v>1485</v>
      </c>
      <c r="K15">
        <f t="shared" si="0"/>
        <v>3</v>
      </c>
      <c r="M15" s="10"/>
      <c r="N15" t="s">
        <v>1514</v>
      </c>
      <c r="O15">
        <f t="shared" si="3"/>
        <v>2</v>
      </c>
    </row>
    <row r="16" spans="1:16" x14ac:dyDescent="0.3">
      <c r="A16" t="s">
        <v>977</v>
      </c>
      <c r="G16" t="s">
        <v>977</v>
      </c>
      <c r="H16" t="s">
        <v>249</v>
      </c>
      <c r="J16" t="s">
        <v>1480</v>
      </c>
      <c r="K16">
        <f t="shared" si="0"/>
        <v>4</v>
      </c>
      <c r="N16" t="s">
        <v>1485</v>
      </c>
      <c r="O16">
        <f t="shared" si="3"/>
        <v>3</v>
      </c>
    </row>
    <row r="17" spans="1:13" x14ac:dyDescent="0.3">
      <c r="A17" t="s">
        <v>365</v>
      </c>
      <c r="G17" t="s">
        <v>365</v>
      </c>
      <c r="H17" s="10" t="s">
        <v>49</v>
      </c>
      <c r="I17" t="s">
        <v>49</v>
      </c>
      <c r="J17" t="s">
        <v>1484</v>
      </c>
      <c r="K17">
        <f t="shared" si="0"/>
        <v>5</v>
      </c>
    </row>
    <row r="18" spans="1:13" x14ac:dyDescent="0.3">
      <c r="A18" t="s">
        <v>365</v>
      </c>
      <c r="G18" t="s">
        <v>365</v>
      </c>
      <c r="H18" t="s">
        <v>249</v>
      </c>
    </row>
    <row r="19" spans="1:13" x14ac:dyDescent="0.3">
      <c r="A19" t="s">
        <v>977</v>
      </c>
      <c r="G19" t="s">
        <v>977</v>
      </c>
      <c r="H19" t="s">
        <v>249</v>
      </c>
    </row>
    <row r="20" spans="1:13" x14ac:dyDescent="0.3">
      <c r="A20" t="s">
        <v>365</v>
      </c>
      <c r="G20" t="s">
        <v>365</v>
      </c>
      <c r="H20" s="10" t="s">
        <v>378</v>
      </c>
    </row>
    <row r="21" spans="1:13" x14ac:dyDescent="0.3">
      <c r="A21" t="s">
        <v>977</v>
      </c>
      <c r="G21" t="s">
        <v>977</v>
      </c>
      <c r="H21" t="s">
        <v>249</v>
      </c>
    </row>
    <row r="22" spans="1:13" x14ac:dyDescent="0.3">
      <c r="A22" t="s">
        <v>1402</v>
      </c>
      <c r="G22" t="s">
        <v>956</v>
      </c>
      <c r="H22" t="s">
        <v>249</v>
      </c>
    </row>
    <row r="23" spans="1:13" x14ac:dyDescent="0.3">
      <c r="A23" t="s">
        <v>364</v>
      </c>
      <c r="G23" t="s">
        <v>364</v>
      </c>
      <c r="H23" s="10" t="s">
        <v>451</v>
      </c>
      <c r="M23" t="s">
        <v>1485</v>
      </c>
    </row>
    <row r="24" spans="1:13" x14ac:dyDescent="0.3">
      <c r="A24" t="s">
        <v>1402</v>
      </c>
      <c r="G24" t="s">
        <v>956</v>
      </c>
      <c r="H24" s="10" t="s">
        <v>378</v>
      </c>
    </row>
    <row r="25" spans="1:13" x14ac:dyDescent="0.3">
      <c r="A25" t="s">
        <v>364</v>
      </c>
      <c r="G25" t="s">
        <v>364</v>
      </c>
      <c r="H25" s="10" t="s">
        <v>380</v>
      </c>
      <c r="M25" t="s">
        <v>1485</v>
      </c>
    </row>
    <row r="26" spans="1:13" x14ac:dyDescent="0.3">
      <c r="A26" t="s">
        <v>1402</v>
      </c>
      <c r="G26" t="s">
        <v>956</v>
      </c>
      <c r="H26" t="s">
        <v>249</v>
      </c>
    </row>
    <row r="27" spans="1:13" x14ac:dyDescent="0.3">
      <c r="A27" t="s">
        <v>365</v>
      </c>
      <c r="G27" t="s">
        <v>365</v>
      </c>
      <c r="H27" s="10" t="s">
        <v>380</v>
      </c>
      <c r="I27" t="s">
        <v>1485</v>
      </c>
    </row>
    <row r="28" spans="1:13" x14ac:dyDescent="0.3">
      <c r="A28" t="s">
        <v>365</v>
      </c>
      <c r="G28" t="s">
        <v>365</v>
      </c>
      <c r="H28" s="10" t="s">
        <v>377</v>
      </c>
      <c r="I28" t="s">
        <v>1484</v>
      </c>
    </row>
    <row r="29" spans="1:13" x14ac:dyDescent="0.3">
      <c r="A29" t="s">
        <v>364</v>
      </c>
      <c r="G29" t="s">
        <v>364</v>
      </c>
      <c r="H29" s="10" t="s">
        <v>380</v>
      </c>
      <c r="M29" t="s">
        <v>1485</v>
      </c>
    </row>
    <row r="30" spans="1:13" x14ac:dyDescent="0.3">
      <c r="A30" t="s">
        <v>364</v>
      </c>
      <c r="G30" t="s">
        <v>364</v>
      </c>
      <c r="H30" s="10" t="s">
        <v>452</v>
      </c>
      <c r="M30" t="s">
        <v>1486</v>
      </c>
    </row>
    <row r="31" spans="1:13" x14ac:dyDescent="0.3">
      <c r="A31" t="s">
        <v>977</v>
      </c>
      <c r="G31" t="s">
        <v>977</v>
      </c>
      <c r="H31" s="10" t="s">
        <v>381</v>
      </c>
    </row>
    <row r="32" spans="1:13" x14ac:dyDescent="0.3">
      <c r="A32" t="s">
        <v>977</v>
      </c>
      <c r="G32" t="s">
        <v>977</v>
      </c>
      <c r="H32" s="10" t="s">
        <v>382</v>
      </c>
      <c r="I32" s="10" t="s">
        <v>1481</v>
      </c>
      <c r="L32" s="10"/>
    </row>
    <row r="33" spans="1:13" x14ac:dyDescent="0.3">
      <c r="A33" t="s">
        <v>977</v>
      </c>
      <c r="G33" t="s">
        <v>977</v>
      </c>
      <c r="H33" s="10" t="s">
        <v>453</v>
      </c>
      <c r="I33" t="s">
        <v>1480</v>
      </c>
    </row>
    <row r="34" spans="1:13" x14ac:dyDescent="0.3">
      <c r="A34" t="s">
        <v>364</v>
      </c>
      <c r="G34" t="s">
        <v>364</v>
      </c>
      <c r="H34" t="s">
        <v>249</v>
      </c>
    </row>
    <row r="35" spans="1:13" x14ac:dyDescent="0.3">
      <c r="A35" t="s">
        <v>364</v>
      </c>
      <c r="G35" t="s">
        <v>364</v>
      </c>
      <c r="H35" s="10" t="s">
        <v>454</v>
      </c>
      <c r="M35" t="s">
        <v>695</v>
      </c>
    </row>
    <row r="36" spans="1:13" x14ac:dyDescent="0.3">
      <c r="A36" t="s">
        <v>1402</v>
      </c>
      <c r="G36" t="s">
        <v>956</v>
      </c>
      <c r="H36" t="s">
        <v>249</v>
      </c>
      <c r="I36" s="10"/>
      <c r="J36" s="10"/>
      <c r="K36" s="10"/>
      <c r="L36" s="10"/>
    </row>
    <row r="37" spans="1:13" x14ac:dyDescent="0.3">
      <c r="A37" t="s">
        <v>365</v>
      </c>
      <c r="G37" t="s">
        <v>365</v>
      </c>
      <c r="H37" s="10" t="s">
        <v>455</v>
      </c>
      <c r="I37" t="s">
        <v>1484</v>
      </c>
    </row>
    <row r="38" spans="1:13" x14ac:dyDescent="0.3">
      <c r="A38" t="s">
        <v>364</v>
      </c>
      <c r="G38" t="s">
        <v>364</v>
      </c>
      <c r="H38" t="s">
        <v>249</v>
      </c>
    </row>
    <row r="39" spans="1:13" x14ac:dyDescent="0.3">
      <c r="A39" t="s">
        <v>364</v>
      </c>
      <c r="G39" t="s">
        <v>364</v>
      </c>
      <c r="H39" s="10" t="s">
        <v>456</v>
      </c>
      <c r="M39" t="s">
        <v>1499</v>
      </c>
    </row>
    <row r="40" spans="1:13" x14ac:dyDescent="0.3">
      <c r="A40" t="s">
        <v>364</v>
      </c>
      <c r="G40" t="s">
        <v>364</v>
      </c>
      <c r="H40" s="10" t="s">
        <v>457</v>
      </c>
      <c r="M40" t="s">
        <v>1501</v>
      </c>
    </row>
    <row r="41" spans="1:13" x14ac:dyDescent="0.3">
      <c r="A41" t="s">
        <v>976</v>
      </c>
      <c r="G41" t="s">
        <v>976</v>
      </c>
      <c r="H41" s="10" t="s">
        <v>458</v>
      </c>
      <c r="M41" t="s">
        <v>1502</v>
      </c>
    </row>
    <row r="42" spans="1:13" x14ac:dyDescent="0.3">
      <c r="A42" t="s">
        <v>977</v>
      </c>
      <c r="G42" t="s">
        <v>977</v>
      </c>
      <c r="H42" s="10" t="s">
        <v>459</v>
      </c>
    </row>
    <row r="43" spans="1:13" x14ac:dyDescent="0.3">
      <c r="A43" t="s">
        <v>977</v>
      </c>
      <c r="G43" t="s">
        <v>977</v>
      </c>
      <c r="H43" t="s">
        <v>249</v>
      </c>
    </row>
    <row r="44" spans="1:13" x14ac:dyDescent="0.3">
      <c r="A44" t="s">
        <v>977</v>
      </c>
      <c r="G44" t="s">
        <v>977</v>
      </c>
      <c r="H44" s="10" t="s">
        <v>460</v>
      </c>
    </row>
    <row r="45" spans="1:13" x14ac:dyDescent="0.3">
      <c r="A45" t="s">
        <v>976</v>
      </c>
      <c r="G45" t="s">
        <v>976</v>
      </c>
      <c r="H45" s="10" t="s">
        <v>461</v>
      </c>
    </row>
    <row r="46" spans="1:13" x14ac:dyDescent="0.3">
      <c r="A46" t="s">
        <v>364</v>
      </c>
      <c r="G46" t="s">
        <v>364</v>
      </c>
      <c r="H46" s="10" t="s">
        <v>462</v>
      </c>
    </row>
    <row r="47" spans="1:13" x14ac:dyDescent="0.3">
      <c r="A47" t="s">
        <v>977</v>
      </c>
      <c r="G47" t="s">
        <v>977</v>
      </c>
      <c r="H47" t="s">
        <v>249</v>
      </c>
    </row>
    <row r="48" spans="1:13" x14ac:dyDescent="0.3">
      <c r="A48" t="s">
        <v>977</v>
      </c>
      <c r="G48" t="s">
        <v>977</v>
      </c>
      <c r="H48" t="s">
        <v>249</v>
      </c>
    </row>
    <row r="49" spans="1:14" x14ac:dyDescent="0.3">
      <c r="A49" t="s">
        <v>364</v>
      </c>
      <c r="G49" t="s">
        <v>364</v>
      </c>
      <c r="H49" t="s">
        <v>249</v>
      </c>
    </row>
    <row r="50" spans="1:14" x14ac:dyDescent="0.3">
      <c r="A50" t="s">
        <v>977</v>
      </c>
      <c r="G50" t="s">
        <v>977</v>
      </c>
      <c r="H50" t="s">
        <v>249</v>
      </c>
    </row>
    <row r="51" spans="1:14" x14ac:dyDescent="0.3">
      <c r="A51" t="s">
        <v>1402</v>
      </c>
      <c r="G51" t="s">
        <v>956</v>
      </c>
      <c r="H51" t="s">
        <v>249</v>
      </c>
    </row>
    <row r="52" spans="1:14" x14ac:dyDescent="0.3">
      <c r="A52" t="s">
        <v>977</v>
      </c>
      <c r="G52" t="s">
        <v>977</v>
      </c>
      <c r="H52" t="s">
        <v>249</v>
      </c>
    </row>
    <row r="53" spans="1:14" x14ac:dyDescent="0.3">
      <c r="A53" t="s">
        <v>977</v>
      </c>
      <c r="G53" t="s">
        <v>977</v>
      </c>
      <c r="H53" t="s">
        <v>249</v>
      </c>
    </row>
    <row r="54" spans="1:14" x14ac:dyDescent="0.3">
      <c r="A54" t="s">
        <v>364</v>
      </c>
      <c r="G54" t="s">
        <v>364</v>
      </c>
      <c r="H54" s="10" t="s">
        <v>463</v>
      </c>
      <c r="M54" t="s">
        <v>1503</v>
      </c>
    </row>
    <row r="55" spans="1:14" x14ac:dyDescent="0.3">
      <c r="A55" t="s">
        <v>364</v>
      </c>
      <c r="G55" t="s">
        <v>364</v>
      </c>
      <c r="H55" s="10" t="s">
        <v>464</v>
      </c>
      <c r="M55" t="s">
        <v>1503</v>
      </c>
    </row>
    <row r="56" spans="1:14" x14ac:dyDescent="0.3">
      <c r="A56" t="s">
        <v>1402</v>
      </c>
      <c r="G56" t="s">
        <v>956</v>
      </c>
      <c r="H56" s="10" t="s">
        <v>465</v>
      </c>
    </row>
    <row r="57" spans="1:14" x14ac:dyDescent="0.3">
      <c r="A57" t="s">
        <v>365</v>
      </c>
      <c r="G57" t="s">
        <v>365</v>
      </c>
      <c r="H57" s="10" t="s">
        <v>466</v>
      </c>
      <c r="I57" t="s">
        <v>1487</v>
      </c>
    </row>
    <row r="58" spans="1:14" x14ac:dyDescent="0.3">
      <c r="A58" t="s">
        <v>977</v>
      </c>
      <c r="G58" t="s">
        <v>977</v>
      </c>
      <c r="H58" s="10" t="s">
        <v>467</v>
      </c>
    </row>
    <row r="59" spans="1:14" x14ac:dyDescent="0.3">
      <c r="A59" t="s">
        <v>977</v>
      </c>
      <c r="G59" t="s">
        <v>977</v>
      </c>
      <c r="H59" s="10" t="s">
        <v>468</v>
      </c>
    </row>
    <row r="60" spans="1:14" x14ac:dyDescent="0.3">
      <c r="A60" t="s">
        <v>977</v>
      </c>
      <c r="G60" t="s">
        <v>977</v>
      </c>
      <c r="H60" s="10" t="s">
        <v>469</v>
      </c>
    </row>
    <row r="61" spans="1:14" x14ac:dyDescent="0.3">
      <c r="A61" t="s">
        <v>977</v>
      </c>
      <c r="G61" t="s">
        <v>977</v>
      </c>
      <c r="H61" s="10" t="s">
        <v>401</v>
      </c>
    </row>
    <row r="62" spans="1:14" x14ac:dyDescent="0.3">
      <c r="A62" t="s">
        <v>364</v>
      </c>
      <c r="G62" t="s">
        <v>364</v>
      </c>
      <c r="H62" s="10" t="s">
        <v>470</v>
      </c>
      <c r="M62" s="10" t="s">
        <v>470</v>
      </c>
      <c r="N62" s="10"/>
    </row>
    <row r="63" spans="1:14" x14ac:dyDescent="0.3">
      <c r="A63" t="s">
        <v>365</v>
      </c>
      <c r="G63" t="s">
        <v>365</v>
      </c>
      <c r="H63" s="10" t="s">
        <v>471</v>
      </c>
      <c r="I63" t="s">
        <v>1484</v>
      </c>
    </row>
    <row r="64" spans="1:14" x14ac:dyDescent="0.3">
      <c r="A64" t="s">
        <v>364</v>
      </c>
      <c r="G64" t="s">
        <v>364</v>
      </c>
      <c r="H64" s="10" t="s">
        <v>472</v>
      </c>
    </row>
    <row r="65" spans="1:13" x14ac:dyDescent="0.3">
      <c r="A65" t="s">
        <v>365</v>
      </c>
      <c r="G65" t="s">
        <v>365</v>
      </c>
      <c r="H65" s="10" t="s">
        <v>473</v>
      </c>
      <c r="I65" t="s">
        <v>1487</v>
      </c>
    </row>
    <row r="66" spans="1:13" x14ac:dyDescent="0.3">
      <c r="A66" t="s">
        <v>1402</v>
      </c>
      <c r="G66" t="s">
        <v>956</v>
      </c>
      <c r="H66" t="s">
        <v>249</v>
      </c>
    </row>
    <row r="67" spans="1:13" x14ac:dyDescent="0.3">
      <c r="A67" t="s">
        <v>365</v>
      </c>
      <c r="G67" t="s">
        <v>365</v>
      </c>
      <c r="H67" s="10" t="s">
        <v>474</v>
      </c>
      <c r="I67" t="s">
        <v>1504</v>
      </c>
    </row>
    <row r="68" spans="1:13" x14ac:dyDescent="0.3">
      <c r="A68" t="s">
        <v>365</v>
      </c>
      <c r="G68" t="s">
        <v>365</v>
      </c>
      <c r="H68" s="10" t="s">
        <v>475</v>
      </c>
      <c r="I68" t="s">
        <v>1484</v>
      </c>
    </row>
    <row r="69" spans="1:13" x14ac:dyDescent="0.3">
      <c r="A69" t="s">
        <v>365</v>
      </c>
      <c r="G69" t="s">
        <v>365</v>
      </c>
      <c r="H69" s="10" t="s">
        <v>476</v>
      </c>
      <c r="I69" t="s">
        <v>1484</v>
      </c>
    </row>
    <row r="70" spans="1:13" x14ac:dyDescent="0.3">
      <c r="A70" t="s">
        <v>976</v>
      </c>
      <c r="G70" t="s">
        <v>976</v>
      </c>
      <c r="H70" s="10" t="s">
        <v>477</v>
      </c>
      <c r="M70" t="s">
        <v>1507</v>
      </c>
    </row>
    <row r="71" spans="1:13" x14ac:dyDescent="0.3">
      <c r="A71" t="s">
        <v>364</v>
      </c>
      <c r="G71" t="s">
        <v>364</v>
      </c>
      <c r="H71" s="10" t="s">
        <v>1081</v>
      </c>
    </row>
    <row r="72" spans="1:13" x14ac:dyDescent="0.3">
      <c r="A72" t="s">
        <v>365</v>
      </c>
      <c r="G72" t="s">
        <v>365</v>
      </c>
      <c r="H72" s="10" t="s">
        <v>478</v>
      </c>
      <c r="I72" t="s">
        <v>1505</v>
      </c>
    </row>
    <row r="73" spans="1:13" x14ac:dyDescent="0.3">
      <c r="A73" t="s">
        <v>364</v>
      </c>
      <c r="G73" t="s">
        <v>364</v>
      </c>
      <c r="H73" s="10" t="s">
        <v>480</v>
      </c>
      <c r="M73" t="s">
        <v>1506</v>
      </c>
    </row>
    <row r="74" spans="1:13" x14ac:dyDescent="0.3">
      <c r="A74" t="s">
        <v>977</v>
      </c>
      <c r="G74" t="s">
        <v>977</v>
      </c>
      <c r="H74" s="10" t="s">
        <v>481</v>
      </c>
    </row>
    <row r="75" spans="1:13" x14ac:dyDescent="0.3">
      <c r="A75" t="s">
        <v>365</v>
      </c>
      <c r="G75" t="s">
        <v>365</v>
      </c>
      <c r="H75" s="10" t="s">
        <v>482</v>
      </c>
      <c r="I75" t="s">
        <v>1485</v>
      </c>
    </row>
    <row r="76" spans="1:13" x14ac:dyDescent="0.3">
      <c r="A76" t="s">
        <v>977</v>
      </c>
      <c r="G76" t="s">
        <v>977</v>
      </c>
      <c r="H76" s="10" t="s">
        <v>483</v>
      </c>
    </row>
    <row r="77" spans="1:13" x14ac:dyDescent="0.3">
      <c r="A77" t="s">
        <v>365</v>
      </c>
      <c r="G77" t="s">
        <v>365</v>
      </c>
      <c r="H77" s="10" t="s">
        <v>484</v>
      </c>
    </row>
    <row r="78" spans="1:13" x14ac:dyDescent="0.3">
      <c r="A78" t="s">
        <v>1402</v>
      </c>
      <c r="G78" t="s">
        <v>956</v>
      </c>
      <c r="H78" t="s">
        <v>249</v>
      </c>
    </row>
    <row r="79" spans="1:13" x14ac:dyDescent="0.3">
      <c r="A79" t="s">
        <v>364</v>
      </c>
      <c r="G79" t="s">
        <v>364</v>
      </c>
      <c r="H79" s="10" t="s">
        <v>485</v>
      </c>
      <c r="M79" t="s">
        <v>1508</v>
      </c>
    </row>
    <row r="80" spans="1:13" x14ac:dyDescent="0.3">
      <c r="A80" t="s">
        <v>978</v>
      </c>
      <c r="G80" t="s">
        <v>978</v>
      </c>
      <c r="H80" s="10" t="s">
        <v>486</v>
      </c>
      <c r="I80" t="s">
        <v>1515</v>
      </c>
    </row>
    <row r="81" spans="1:13" x14ac:dyDescent="0.3">
      <c r="A81" t="s">
        <v>1402</v>
      </c>
      <c r="G81" t="s">
        <v>956</v>
      </c>
      <c r="H81" t="s">
        <v>249</v>
      </c>
    </row>
    <row r="82" spans="1:13" x14ac:dyDescent="0.3">
      <c r="A82" t="s">
        <v>364</v>
      </c>
      <c r="G82" t="s">
        <v>364</v>
      </c>
      <c r="H82" s="10" t="s">
        <v>487</v>
      </c>
      <c r="M82" t="s">
        <v>1508</v>
      </c>
    </row>
    <row r="83" spans="1:13" x14ac:dyDescent="0.3">
      <c r="A83" t="s">
        <v>1402</v>
      </c>
      <c r="G83" t="s">
        <v>956</v>
      </c>
      <c r="H83" t="s">
        <v>249</v>
      </c>
    </row>
    <row r="84" spans="1:13" x14ac:dyDescent="0.3">
      <c r="A84" t="s">
        <v>977</v>
      </c>
      <c r="G84" t="s">
        <v>977</v>
      </c>
      <c r="H84" s="10" t="s">
        <v>488</v>
      </c>
      <c r="I84" t="s">
        <v>1480</v>
      </c>
    </row>
    <row r="85" spans="1:13" x14ac:dyDescent="0.3">
      <c r="A85" t="s">
        <v>977</v>
      </c>
      <c r="G85" t="s">
        <v>977</v>
      </c>
      <c r="H85" s="10" t="s">
        <v>489</v>
      </c>
      <c r="I85" t="s">
        <v>1513</v>
      </c>
    </row>
    <row r="86" spans="1:13" x14ac:dyDescent="0.3">
      <c r="A86" t="s">
        <v>364</v>
      </c>
      <c r="G86" t="s">
        <v>364</v>
      </c>
      <c r="H86" s="10" t="s">
        <v>490</v>
      </c>
      <c r="M86" t="s">
        <v>1514</v>
      </c>
    </row>
    <row r="87" spans="1:13" x14ac:dyDescent="0.3">
      <c r="A87" t="s">
        <v>978</v>
      </c>
      <c r="G87" t="s">
        <v>978</v>
      </c>
      <c r="H87" s="10" t="s">
        <v>492</v>
      </c>
      <c r="I87" t="s">
        <v>1510</v>
      </c>
    </row>
    <row r="88" spans="1:13" x14ac:dyDescent="0.3">
      <c r="A88" t="s">
        <v>365</v>
      </c>
      <c r="G88" t="s">
        <v>365</v>
      </c>
      <c r="H88" s="10" t="s">
        <v>493</v>
      </c>
      <c r="I88" t="s">
        <v>1513</v>
      </c>
    </row>
    <row r="89" spans="1:13" x14ac:dyDescent="0.3">
      <c r="A89" t="s">
        <v>365</v>
      </c>
      <c r="G89" t="s">
        <v>365</v>
      </c>
      <c r="H89" s="10" t="s">
        <v>494</v>
      </c>
      <c r="I89" t="s">
        <v>1509</v>
      </c>
    </row>
    <row r="90" spans="1:13" x14ac:dyDescent="0.3">
      <c r="A90" t="s">
        <v>977</v>
      </c>
      <c r="G90" t="s">
        <v>977</v>
      </c>
      <c r="H90" t="s">
        <v>249</v>
      </c>
    </row>
    <row r="91" spans="1:13" x14ac:dyDescent="0.3">
      <c r="A91" t="s">
        <v>364</v>
      </c>
      <c r="G91" t="s">
        <v>364</v>
      </c>
      <c r="H91" s="10" t="s">
        <v>495</v>
      </c>
      <c r="M91" t="s">
        <v>1488</v>
      </c>
    </row>
    <row r="92" spans="1:13" x14ac:dyDescent="0.3">
      <c r="A92" t="s">
        <v>977</v>
      </c>
      <c r="G92" t="s">
        <v>977</v>
      </c>
      <c r="H92" s="10" t="s">
        <v>496</v>
      </c>
    </row>
    <row r="93" spans="1:13" x14ac:dyDescent="0.3">
      <c r="A93" t="s">
        <v>364</v>
      </c>
      <c r="G93" t="s">
        <v>364</v>
      </c>
      <c r="H93" s="10" t="s">
        <v>497</v>
      </c>
      <c r="M93" t="s">
        <v>1511</v>
      </c>
    </row>
    <row r="94" spans="1:13" x14ac:dyDescent="0.3">
      <c r="A94" t="s">
        <v>977</v>
      </c>
      <c r="G94" t="s">
        <v>977</v>
      </c>
      <c r="H94" s="10" t="s">
        <v>498</v>
      </c>
      <c r="I94" t="s">
        <v>1480</v>
      </c>
    </row>
    <row r="95" spans="1:13" x14ac:dyDescent="0.3">
      <c r="A95" t="s">
        <v>365</v>
      </c>
      <c r="G95" t="s">
        <v>365</v>
      </c>
      <c r="H95" s="10" t="s">
        <v>499</v>
      </c>
      <c r="I95" t="s">
        <v>1480</v>
      </c>
    </row>
    <row r="96" spans="1:13" x14ac:dyDescent="0.3">
      <c r="A96" t="s">
        <v>978</v>
      </c>
      <c r="G96" t="s">
        <v>978</v>
      </c>
      <c r="H96" s="10" t="s">
        <v>500</v>
      </c>
      <c r="I96" t="s">
        <v>1485</v>
      </c>
    </row>
    <row r="97" spans="1:13" x14ac:dyDescent="0.3">
      <c r="A97" t="s">
        <v>364</v>
      </c>
      <c r="G97" t="s">
        <v>364</v>
      </c>
      <c r="H97" t="s">
        <v>249</v>
      </c>
    </row>
    <row r="98" spans="1:13" x14ac:dyDescent="0.3">
      <c r="A98" t="s">
        <v>977</v>
      </c>
      <c r="G98" t="s">
        <v>977</v>
      </c>
      <c r="H98" t="s">
        <v>249</v>
      </c>
    </row>
    <row r="99" spans="1:13" x14ac:dyDescent="0.3">
      <c r="A99" t="s">
        <v>977</v>
      </c>
      <c r="G99" t="s">
        <v>977</v>
      </c>
      <c r="H99" t="s">
        <v>249</v>
      </c>
    </row>
    <row r="100" spans="1:13" x14ac:dyDescent="0.3">
      <c r="A100" t="s">
        <v>977</v>
      </c>
      <c r="G100" t="s">
        <v>977</v>
      </c>
      <c r="H100" t="s">
        <v>249</v>
      </c>
    </row>
    <row r="101" spans="1:13" x14ac:dyDescent="0.3">
      <c r="A101" t="s">
        <v>364</v>
      </c>
      <c r="G101" t="s">
        <v>364</v>
      </c>
      <c r="H101" t="s">
        <v>249</v>
      </c>
    </row>
    <row r="102" spans="1:13" x14ac:dyDescent="0.3">
      <c r="A102" t="s">
        <v>976</v>
      </c>
      <c r="G102" t="s">
        <v>976</v>
      </c>
      <c r="H102" t="s">
        <v>249</v>
      </c>
    </row>
    <row r="103" spans="1:13" x14ac:dyDescent="0.3">
      <c r="A103" t="s">
        <v>977</v>
      </c>
      <c r="G103" t="s">
        <v>977</v>
      </c>
      <c r="H103" t="s">
        <v>249</v>
      </c>
    </row>
    <row r="104" spans="1:13" x14ac:dyDescent="0.3">
      <c r="A104" t="s">
        <v>976</v>
      </c>
      <c r="G104" t="s">
        <v>976</v>
      </c>
      <c r="H104" t="s">
        <v>249</v>
      </c>
    </row>
    <row r="105" spans="1:13" x14ac:dyDescent="0.3">
      <c r="A105" t="s">
        <v>364</v>
      </c>
      <c r="G105" t="s">
        <v>364</v>
      </c>
      <c r="H105" s="10" t="s">
        <v>501</v>
      </c>
      <c r="M105" t="s">
        <v>1512</v>
      </c>
    </row>
    <row r="106" spans="1:13" x14ac:dyDescent="0.3">
      <c r="A106" t="s">
        <v>977</v>
      </c>
      <c r="G106" t="s">
        <v>977</v>
      </c>
      <c r="H106" t="s">
        <v>249</v>
      </c>
    </row>
    <row r="107" spans="1:13" x14ac:dyDescent="0.3">
      <c r="A107" t="s">
        <v>364</v>
      </c>
      <c r="G107" t="s">
        <v>364</v>
      </c>
      <c r="H107" t="s">
        <v>249</v>
      </c>
    </row>
    <row r="108" spans="1:13" x14ac:dyDescent="0.3">
      <c r="A108" t="s">
        <v>365</v>
      </c>
      <c r="G108" t="s">
        <v>365</v>
      </c>
      <c r="H108" s="10" t="s">
        <v>502</v>
      </c>
      <c r="I108" t="s">
        <v>1513</v>
      </c>
    </row>
    <row r="109" spans="1:13" x14ac:dyDescent="0.3">
      <c r="A109" t="s">
        <v>364</v>
      </c>
      <c r="G109" t="s">
        <v>364</v>
      </c>
      <c r="H109" s="10" t="s">
        <v>503</v>
      </c>
      <c r="M109" t="s">
        <v>1514</v>
      </c>
    </row>
    <row r="110" spans="1:13" x14ac:dyDescent="0.3">
      <c r="A110" t="s">
        <v>977</v>
      </c>
      <c r="G110" t="s">
        <v>977</v>
      </c>
      <c r="H110" s="10" t="s">
        <v>504</v>
      </c>
      <c r="I110" t="s">
        <v>615</v>
      </c>
    </row>
    <row r="111" spans="1:13" x14ac:dyDescent="0.3">
      <c r="A111" t="s">
        <v>365</v>
      </c>
      <c r="G111" t="s">
        <v>365</v>
      </c>
      <c r="H111" s="10" t="s">
        <v>505</v>
      </c>
      <c r="I111" t="s">
        <v>583</v>
      </c>
    </row>
    <row r="112" spans="1:13" x14ac:dyDescent="0.3">
      <c r="A112" t="s">
        <v>365</v>
      </c>
      <c r="G112" t="s">
        <v>365</v>
      </c>
      <c r="H112" s="10" t="s">
        <v>506</v>
      </c>
      <c r="I112" t="s">
        <v>583</v>
      </c>
    </row>
    <row r="113" spans="1:9" x14ac:dyDescent="0.3">
      <c r="A113" t="s">
        <v>978</v>
      </c>
      <c r="G113" t="s">
        <v>978</v>
      </c>
      <c r="H113" s="10" t="s">
        <v>507</v>
      </c>
      <c r="I113" t="s">
        <v>49</v>
      </c>
    </row>
    <row r="114" spans="1:9" x14ac:dyDescent="0.3">
      <c r="A114" t="s">
        <v>365</v>
      </c>
      <c r="G114" t="s">
        <v>365</v>
      </c>
      <c r="H114" s="10" t="s">
        <v>508</v>
      </c>
      <c r="I114" t="s">
        <v>583</v>
      </c>
    </row>
    <row r="115" spans="1:9" x14ac:dyDescent="0.3">
      <c r="A115" t="s">
        <v>977</v>
      </c>
      <c r="G115" t="s">
        <v>977</v>
      </c>
      <c r="H115" s="10" t="s">
        <v>509</v>
      </c>
    </row>
    <row r="116" spans="1:9" x14ac:dyDescent="0.3">
      <c r="A116" t="s">
        <v>977</v>
      </c>
      <c r="G116" t="s">
        <v>977</v>
      </c>
      <c r="H116" s="10" t="s">
        <v>510</v>
      </c>
    </row>
    <row r="117" spans="1:9" x14ac:dyDescent="0.3">
      <c r="A117" t="s">
        <v>977</v>
      </c>
      <c r="G117" t="s">
        <v>977</v>
      </c>
      <c r="H117" s="10" t="s">
        <v>444</v>
      </c>
    </row>
    <row r="118" spans="1:9" x14ac:dyDescent="0.3">
      <c r="A118" t="s">
        <v>364</v>
      </c>
      <c r="G118" t="s">
        <v>364</v>
      </c>
      <c r="H118" t="s">
        <v>249</v>
      </c>
    </row>
    <row r="119" spans="1:9" x14ac:dyDescent="0.3">
      <c r="A119" t="s">
        <v>977</v>
      </c>
      <c r="G119" t="s">
        <v>977</v>
      </c>
      <c r="H119" t="s">
        <v>249</v>
      </c>
    </row>
    <row r="120" spans="1:9" x14ac:dyDescent="0.3">
      <c r="A120" t="s">
        <v>976</v>
      </c>
      <c r="G120" t="s">
        <v>976</v>
      </c>
      <c r="H120" t="s">
        <v>249</v>
      </c>
    </row>
    <row r="121" spans="1:9" x14ac:dyDescent="0.3">
      <c r="A121" t="s">
        <v>364</v>
      </c>
      <c r="G121" t="s">
        <v>364</v>
      </c>
      <c r="H121" t="s">
        <v>249</v>
      </c>
    </row>
    <row r="122" spans="1:9" x14ac:dyDescent="0.3">
      <c r="A122" t="s">
        <v>364</v>
      </c>
      <c r="G122" t="s">
        <v>364</v>
      </c>
      <c r="H122" t="s">
        <v>249</v>
      </c>
    </row>
    <row r="123" spans="1:9" x14ac:dyDescent="0.3">
      <c r="A123" t="s">
        <v>364</v>
      </c>
      <c r="G123" t="s">
        <v>364</v>
      </c>
      <c r="H123" t="s">
        <v>249</v>
      </c>
    </row>
    <row r="124" spans="1:9" x14ac:dyDescent="0.3">
      <c r="A124" t="s">
        <v>364</v>
      </c>
      <c r="G124" t="s">
        <v>364</v>
      </c>
      <c r="H124" t="s">
        <v>249</v>
      </c>
    </row>
    <row r="125" spans="1:9" x14ac:dyDescent="0.3">
      <c r="A125" t="s">
        <v>977</v>
      </c>
      <c r="G125" t="s">
        <v>977</v>
      </c>
      <c r="H125" t="s">
        <v>249</v>
      </c>
    </row>
    <row r="126" spans="1:9" x14ac:dyDescent="0.3">
      <c r="H126" t="s">
        <v>249</v>
      </c>
    </row>
    <row r="127" spans="1:9" x14ac:dyDescent="0.3">
      <c r="H127" t="s">
        <v>249</v>
      </c>
    </row>
    <row r="128" spans="1:9" x14ac:dyDescent="0.3">
      <c r="H128" t="s">
        <v>249</v>
      </c>
    </row>
    <row r="129" spans="8:8" x14ac:dyDescent="0.3">
      <c r="H129" t="s">
        <v>249</v>
      </c>
    </row>
    <row r="130" spans="8:8" x14ac:dyDescent="0.3">
      <c r="H130" t="s">
        <v>249</v>
      </c>
    </row>
    <row r="131" spans="8:8" x14ac:dyDescent="0.3">
      <c r="H131" t="s">
        <v>249</v>
      </c>
    </row>
    <row r="132" spans="8:8" x14ac:dyDescent="0.3">
      <c r="H132" t="s">
        <v>249</v>
      </c>
    </row>
    <row r="133" spans="8:8" x14ac:dyDescent="0.3">
      <c r="H133" t="s">
        <v>249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F962-F64A-41A3-A96C-CFA47B7B0F9A}">
  <dimension ref="A1:X133"/>
  <sheetViews>
    <sheetView topLeftCell="N1" workbookViewId="0">
      <selection activeCell="V1" sqref="V1"/>
    </sheetView>
  </sheetViews>
  <sheetFormatPr defaultRowHeight="14.4" x14ac:dyDescent="0.3"/>
  <cols>
    <col min="1" max="1" width="41" customWidth="1"/>
    <col min="2" max="6" width="30.77734375" customWidth="1"/>
    <col min="7" max="7" width="3.77734375" customWidth="1"/>
    <col min="8" max="8" width="30.77734375" customWidth="1"/>
    <col min="9" max="9" width="12.77734375" customWidth="1"/>
    <col min="10" max="10" width="3.77734375" customWidth="1"/>
    <col min="11" max="11" width="30.77734375" customWidth="1"/>
    <col min="12" max="12" width="12.77734375" customWidth="1"/>
    <col min="23" max="23" width="30.77734375" customWidth="1"/>
    <col min="24" max="24" width="12.77734375" customWidth="1"/>
  </cols>
  <sheetData>
    <row r="1" spans="1:24" x14ac:dyDescent="0.3">
      <c r="A1" s="1" t="s">
        <v>70</v>
      </c>
    </row>
    <row r="2" spans="1:24" x14ac:dyDescent="0.3">
      <c r="A2" s="10" t="s">
        <v>511</v>
      </c>
      <c r="B2" t="s">
        <v>1522</v>
      </c>
      <c r="C2" t="s">
        <v>1516</v>
      </c>
      <c r="D2" t="s">
        <v>49</v>
      </c>
      <c r="E2" t="s">
        <v>1520</v>
      </c>
      <c r="F2" t="s">
        <v>1521</v>
      </c>
      <c r="H2" t="s">
        <v>1538</v>
      </c>
      <c r="I2">
        <f>COUNTIF(B:F,"="&amp;H2)</f>
        <v>11</v>
      </c>
      <c r="K2" t="s">
        <v>1538</v>
      </c>
      <c r="L2">
        <v>11</v>
      </c>
      <c r="W2" t="s">
        <v>1538</v>
      </c>
      <c r="X2">
        <v>11</v>
      </c>
    </row>
    <row r="3" spans="1:24" x14ac:dyDescent="0.3">
      <c r="A3" s="10" t="s">
        <v>512</v>
      </c>
      <c r="B3" t="s">
        <v>1517</v>
      </c>
      <c r="H3" t="s">
        <v>1522</v>
      </c>
      <c r="I3">
        <f t="shared" ref="I3:I27" si="0">COUNTIF(B:F,"="&amp;H3)</f>
        <v>12</v>
      </c>
      <c r="K3" t="s">
        <v>1519</v>
      </c>
      <c r="L3">
        <v>1</v>
      </c>
      <c r="W3" t="s">
        <v>1539</v>
      </c>
      <c r="X3">
        <v>9</v>
      </c>
    </row>
    <row r="4" spans="1:24" x14ac:dyDescent="0.3">
      <c r="A4" s="10" t="s">
        <v>516</v>
      </c>
      <c r="B4" t="s">
        <v>1500</v>
      </c>
      <c r="H4" t="s">
        <v>1516</v>
      </c>
      <c r="I4">
        <f t="shared" si="0"/>
        <v>1</v>
      </c>
      <c r="K4" t="s">
        <v>1518</v>
      </c>
      <c r="L4">
        <v>1</v>
      </c>
      <c r="W4" t="s">
        <v>1517</v>
      </c>
      <c r="X4">
        <v>2</v>
      </c>
    </row>
    <row r="5" spans="1:24" x14ac:dyDescent="0.3">
      <c r="A5" s="10" t="s">
        <v>29</v>
      </c>
      <c r="B5" t="s">
        <v>1518</v>
      </c>
      <c r="H5" t="s">
        <v>49</v>
      </c>
      <c r="I5">
        <f t="shared" si="0"/>
        <v>8</v>
      </c>
      <c r="K5" t="s">
        <v>1534</v>
      </c>
      <c r="L5">
        <v>1</v>
      </c>
      <c r="W5" t="s">
        <v>1528</v>
      </c>
      <c r="X5">
        <v>2</v>
      </c>
    </row>
    <row r="6" spans="1:24" x14ac:dyDescent="0.3">
      <c r="A6" s="10" t="s">
        <v>519</v>
      </c>
      <c r="B6" t="s">
        <v>1093</v>
      </c>
      <c r="H6" t="s">
        <v>1520</v>
      </c>
      <c r="I6">
        <f t="shared" si="0"/>
        <v>5</v>
      </c>
      <c r="K6" t="s">
        <v>1524</v>
      </c>
      <c r="L6">
        <v>1</v>
      </c>
      <c r="W6" t="s">
        <v>1480</v>
      </c>
      <c r="X6">
        <v>2</v>
      </c>
    </row>
    <row r="7" spans="1:24" x14ac:dyDescent="0.3">
      <c r="A7" s="10" t="s">
        <v>520</v>
      </c>
      <c r="B7" t="s">
        <v>1480</v>
      </c>
      <c r="H7" t="s">
        <v>1521</v>
      </c>
      <c r="I7">
        <f t="shared" si="0"/>
        <v>1</v>
      </c>
      <c r="K7" t="s">
        <v>1529</v>
      </c>
      <c r="L7">
        <v>1</v>
      </c>
      <c r="W7" t="s">
        <v>535</v>
      </c>
      <c r="X7">
        <v>3</v>
      </c>
    </row>
    <row r="8" spans="1:24" x14ac:dyDescent="0.3">
      <c r="A8" s="10" t="s">
        <v>522</v>
      </c>
      <c r="B8" t="s">
        <v>49</v>
      </c>
      <c r="H8" t="s">
        <v>1517</v>
      </c>
      <c r="I8">
        <f t="shared" si="0"/>
        <v>2</v>
      </c>
      <c r="K8" t="s">
        <v>1516</v>
      </c>
      <c r="L8">
        <v>1</v>
      </c>
      <c r="W8" t="s">
        <v>1500</v>
      </c>
      <c r="X8">
        <v>3</v>
      </c>
    </row>
    <row r="9" spans="1:24" x14ac:dyDescent="0.3">
      <c r="A9" s="10" t="s">
        <v>523</v>
      </c>
      <c r="B9" t="s">
        <v>1525</v>
      </c>
      <c r="C9" t="s">
        <v>1522</v>
      </c>
      <c r="H9" t="s">
        <v>1500</v>
      </c>
      <c r="I9">
        <f t="shared" si="0"/>
        <v>3</v>
      </c>
      <c r="K9" t="s">
        <v>542</v>
      </c>
      <c r="L9">
        <v>1</v>
      </c>
      <c r="W9" t="s">
        <v>1533</v>
      </c>
      <c r="X9">
        <v>3</v>
      </c>
    </row>
    <row r="10" spans="1:24" x14ac:dyDescent="0.3">
      <c r="A10" s="10" t="s">
        <v>524</v>
      </c>
      <c r="B10" t="s">
        <v>1500</v>
      </c>
      <c r="H10" t="s">
        <v>1518</v>
      </c>
      <c r="I10">
        <f t="shared" si="0"/>
        <v>1</v>
      </c>
      <c r="K10" t="s">
        <v>1521</v>
      </c>
      <c r="L10">
        <v>1</v>
      </c>
      <c r="W10" t="s">
        <v>1527</v>
      </c>
      <c r="X10">
        <v>4</v>
      </c>
    </row>
    <row r="11" spans="1:24" x14ac:dyDescent="0.3">
      <c r="A11" t="s">
        <v>249</v>
      </c>
      <c r="H11" t="s">
        <v>1093</v>
      </c>
      <c r="I11">
        <f t="shared" si="0"/>
        <v>8</v>
      </c>
      <c r="K11" t="s">
        <v>1532</v>
      </c>
      <c r="L11">
        <v>1</v>
      </c>
      <c r="W11" t="s">
        <v>1520</v>
      </c>
      <c r="X11">
        <v>5</v>
      </c>
    </row>
    <row r="12" spans="1:24" x14ac:dyDescent="0.3">
      <c r="A12" t="s">
        <v>249</v>
      </c>
      <c r="H12" t="s">
        <v>1480</v>
      </c>
      <c r="I12">
        <f t="shared" si="0"/>
        <v>2</v>
      </c>
      <c r="K12" t="s">
        <v>1517</v>
      </c>
      <c r="L12">
        <v>2</v>
      </c>
      <c r="W12" t="s">
        <v>1530</v>
      </c>
      <c r="X12">
        <v>6</v>
      </c>
    </row>
    <row r="13" spans="1:24" x14ac:dyDescent="0.3">
      <c r="A13" s="10" t="s">
        <v>525</v>
      </c>
      <c r="B13" t="s">
        <v>1500</v>
      </c>
      <c r="C13" t="s">
        <v>1525</v>
      </c>
      <c r="H13" t="s">
        <v>1525</v>
      </c>
      <c r="I13">
        <f t="shared" si="0"/>
        <v>7</v>
      </c>
      <c r="K13" t="s">
        <v>1528</v>
      </c>
      <c r="L13">
        <v>2</v>
      </c>
      <c r="W13" t="s">
        <v>1525</v>
      </c>
      <c r="X13">
        <v>7</v>
      </c>
    </row>
    <row r="14" spans="1:24" x14ac:dyDescent="0.3">
      <c r="A14" s="10" t="s">
        <v>526</v>
      </c>
      <c r="B14" t="s">
        <v>1522</v>
      </c>
      <c r="H14" t="s">
        <v>1519</v>
      </c>
      <c r="I14">
        <f t="shared" si="0"/>
        <v>1</v>
      </c>
      <c r="K14" t="s">
        <v>1480</v>
      </c>
      <c r="L14">
        <v>2</v>
      </c>
      <c r="W14" t="s">
        <v>49</v>
      </c>
      <c r="X14">
        <v>8</v>
      </c>
    </row>
    <row r="15" spans="1:24" x14ac:dyDescent="0.3">
      <c r="A15" s="10" t="s">
        <v>527</v>
      </c>
      <c r="B15" t="s">
        <v>1525</v>
      </c>
      <c r="H15" t="s">
        <v>1523</v>
      </c>
      <c r="I15">
        <f t="shared" si="0"/>
        <v>18</v>
      </c>
      <c r="K15" t="s">
        <v>535</v>
      </c>
      <c r="L15">
        <v>3</v>
      </c>
      <c r="W15" t="s">
        <v>583</v>
      </c>
      <c r="X15">
        <v>8</v>
      </c>
    </row>
    <row r="16" spans="1:24" x14ac:dyDescent="0.3">
      <c r="A16" s="10" t="s">
        <v>528</v>
      </c>
      <c r="B16" t="s">
        <v>49</v>
      </c>
      <c r="C16" t="s">
        <v>1519</v>
      </c>
      <c r="H16" t="s">
        <v>1530</v>
      </c>
      <c r="I16">
        <f t="shared" si="0"/>
        <v>6</v>
      </c>
      <c r="K16" t="s">
        <v>1500</v>
      </c>
      <c r="L16">
        <v>3</v>
      </c>
      <c r="W16" t="s">
        <v>1526</v>
      </c>
      <c r="X16">
        <v>8</v>
      </c>
    </row>
    <row r="17" spans="1:24" x14ac:dyDescent="0.3">
      <c r="A17" s="10" t="s">
        <v>522</v>
      </c>
      <c r="B17" t="s">
        <v>49</v>
      </c>
      <c r="H17" t="s">
        <v>1531</v>
      </c>
      <c r="I17">
        <f t="shared" si="0"/>
        <v>18</v>
      </c>
      <c r="K17" t="s">
        <v>1533</v>
      </c>
      <c r="L17">
        <v>3</v>
      </c>
      <c r="W17" t="s">
        <v>1536</v>
      </c>
      <c r="X17">
        <v>12</v>
      </c>
    </row>
    <row r="18" spans="1:24" x14ac:dyDescent="0.3">
      <c r="A18" s="10" t="s">
        <v>22</v>
      </c>
      <c r="B18" t="s">
        <v>1522</v>
      </c>
      <c r="H18" t="s">
        <v>535</v>
      </c>
      <c r="I18">
        <f t="shared" si="0"/>
        <v>3</v>
      </c>
      <c r="K18" t="s">
        <v>1527</v>
      </c>
      <c r="L18">
        <v>4</v>
      </c>
      <c r="W18" t="s">
        <v>1531</v>
      </c>
      <c r="X18">
        <v>18</v>
      </c>
    </row>
    <row r="19" spans="1:24" x14ac:dyDescent="0.3">
      <c r="A19" s="10" t="s">
        <v>529</v>
      </c>
      <c r="B19" t="s">
        <v>49</v>
      </c>
      <c r="C19" t="s">
        <v>1522</v>
      </c>
      <c r="H19" t="s">
        <v>1524</v>
      </c>
      <c r="I19">
        <f t="shared" si="0"/>
        <v>1</v>
      </c>
      <c r="K19" t="s">
        <v>1520</v>
      </c>
      <c r="L19">
        <v>5</v>
      </c>
      <c r="W19" t="s">
        <v>1523</v>
      </c>
      <c r="X19">
        <v>18</v>
      </c>
    </row>
    <row r="20" spans="1:24" x14ac:dyDescent="0.3">
      <c r="A20" s="10" t="s">
        <v>378</v>
      </c>
      <c r="H20" t="s">
        <v>1527</v>
      </c>
      <c r="I20">
        <f t="shared" si="0"/>
        <v>4</v>
      </c>
      <c r="K20" t="s">
        <v>1530</v>
      </c>
      <c r="L20">
        <v>6</v>
      </c>
    </row>
    <row r="21" spans="1:24" x14ac:dyDescent="0.3">
      <c r="A21" s="10" t="s">
        <v>530</v>
      </c>
      <c r="B21" t="s">
        <v>1523</v>
      </c>
      <c r="H21" t="s">
        <v>1526</v>
      </c>
      <c r="I21">
        <f t="shared" si="0"/>
        <v>8</v>
      </c>
      <c r="K21" t="s">
        <v>1525</v>
      </c>
      <c r="L21">
        <v>7</v>
      </c>
    </row>
    <row r="22" spans="1:24" x14ac:dyDescent="0.3">
      <c r="A22" s="10" t="s">
        <v>378</v>
      </c>
      <c r="H22" s="10" t="s">
        <v>542</v>
      </c>
      <c r="I22">
        <f t="shared" si="0"/>
        <v>1</v>
      </c>
      <c r="K22" t="s">
        <v>49</v>
      </c>
      <c r="L22">
        <v>8</v>
      </c>
    </row>
    <row r="23" spans="1:24" x14ac:dyDescent="0.3">
      <c r="A23" s="10" t="s">
        <v>530</v>
      </c>
      <c r="B23" t="s">
        <v>1523</v>
      </c>
      <c r="H23" t="s">
        <v>1528</v>
      </c>
      <c r="I23">
        <f t="shared" si="0"/>
        <v>2</v>
      </c>
      <c r="K23" t="s">
        <v>583</v>
      </c>
      <c r="L23">
        <v>8</v>
      </c>
    </row>
    <row r="24" spans="1:24" x14ac:dyDescent="0.3">
      <c r="A24" s="10" t="s">
        <v>530</v>
      </c>
      <c r="B24" t="s">
        <v>1523</v>
      </c>
      <c r="H24" t="s">
        <v>1529</v>
      </c>
      <c r="I24">
        <f t="shared" si="0"/>
        <v>1</v>
      </c>
      <c r="K24" t="s">
        <v>1526</v>
      </c>
      <c r="L24">
        <v>8</v>
      </c>
    </row>
    <row r="25" spans="1:24" x14ac:dyDescent="0.3">
      <c r="A25" s="10" t="s">
        <v>531</v>
      </c>
      <c r="B25" t="s">
        <v>1530</v>
      </c>
      <c r="H25" t="s">
        <v>1532</v>
      </c>
      <c r="I25">
        <f t="shared" si="0"/>
        <v>1</v>
      </c>
      <c r="K25" t="s">
        <v>1536</v>
      </c>
      <c r="L25">
        <v>12</v>
      </c>
    </row>
    <row r="26" spans="1:24" x14ac:dyDescent="0.3">
      <c r="A26" s="10" t="s">
        <v>532</v>
      </c>
      <c r="B26" t="s">
        <v>1530</v>
      </c>
      <c r="H26" t="s">
        <v>1533</v>
      </c>
      <c r="I26">
        <f t="shared" si="0"/>
        <v>3</v>
      </c>
      <c r="K26" t="s">
        <v>1531</v>
      </c>
      <c r="L26">
        <v>18</v>
      </c>
    </row>
    <row r="27" spans="1:24" x14ac:dyDescent="0.3">
      <c r="A27" s="10" t="s">
        <v>532</v>
      </c>
      <c r="B27" t="s">
        <v>1530</v>
      </c>
      <c r="H27" t="s">
        <v>1534</v>
      </c>
      <c r="I27">
        <f t="shared" si="0"/>
        <v>1</v>
      </c>
      <c r="K27" t="s">
        <v>1523</v>
      </c>
      <c r="L27">
        <v>18</v>
      </c>
    </row>
    <row r="28" spans="1:24" x14ac:dyDescent="0.3">
      <c r="A28" s="10" t="s">
        <v>22</v>
      </c>
      <c r="B28" t="s">
        <v>1522</v>
      </c>
    </row>
    <row r="29" spans="1:24" x14ac:dyDescent="0.3">
      <c r="A29" s="10" t="s">
        <v>530</v>
      </c>
      <c r="B29" t="s">
        <v>1523</v>
      </c>
    </row>
    <row r="30" spans="1:24" x14ac:dyDescent="0.3">
      <c r="A30" s="10" t="s">
        <v>533</v>
      </c>
      <c r="B30" t="s">
        <v>1523</v>
      </c>
      <c r="C30" t="s">
        <v>1522</v>
      </c>
    </row>
    <row r="31" spans="1:24" x14ac:dyDescent="0.3">
      <c r="A31" s="10" t="s">
        <v>530</v>
      </c>
      <c r="B31" t="s">
        <v>1523</v>
      </c>
    </row>
    <row r="32" spans="1:24" x14ac:dyDescent="0.3">
      <c r="A32" s="10" t="s">
        <v>533</v>
      </c>
      <c r="B32" t="s">
        <v>1523</v>
      </c>
      <c r="C32" t="s">
        <v>1522</v>
      </c>
    </row>
    <row r="33" spans="1:2" x14ac:dyDescent="0.3">
      <c r="A33" s="10" t="s">
        <v>378</v>
      </c>
    </row>
    <row r="34" spans="1:2" x14ac:dyDescent="0.3">
      <c r="A34" s="10" t="s">
        <v>534</v>
      </c>
      <c r="B34" t="s">
        <v>1531</v>
      </c>
    </row>
    <row r="35" spans="1:2" x14ac:dyDescent="0.3">
      <c r="A35" s="10" t="s">
        <v>530</v>
      </c>
      <c r="B35" t="s">
        <v>1523</v>
      </c>
    </row>
    <row r="36" spans="1:2" x14ac:dyDescent="0.3">
      <c r="A36" s="10" t="s">
        <v>535</v>
      </c>
      <c r="B36" t="s">
        <v>535</v>
      </c>
    </row>
    <row r="37" spans="1:2" x14ac:dyDescent="0.3">
      <c r="A37" s="10" t="s">
        <v>536</v>
      </c>
      <c r="B37" t="s">
        <v>1523</v>
      </c>
    </row>
    <row r="38" spans="1:2" x14ac:dyDescent="0.3">
      <c r="A38" s="10" t="s">
        <v>1</v>
      </c>
      <c r="B38" t="s">
        <v>535</v>
      </c>
    </row>
    <row r="39" spans="1:2" x14ac:dyDescent="0.3">
      <c r="A39" s="10" t="s">
        <v>530</v>
      </c>
      <c r="B39" t="s">
        <v>1523</v>
      </c>
    </row>
    <row r="40" spans="1:2" x14ac:dyDescent="0.3">
      <c r="A40" s="10" t="s">
        <v>530</v>
      </c>
      <c r="B40" t="s">
        <v>1523</v>
      </c>
    </row>
    <row r="41" spans="1:2" x14ac:dyDescent="0.3">
      <c r="A41" s="10" t="s">
        <v>25</v>
      </c>
      <c r="B41" t="s">
        <v>1538</v>
      </c>
    </row>
    <row r="42" spans="1:2" x14ac:dyDescent="0.3">
      <c r="A42" s="10" t="s">
        <v>537</v>
      </c>
      <c r="B42" t="s">
        <v>1524</v>
      </c>
    </row>
    <row r="43" spans="1:2" x14ac:dyDescent="0.3">
      <c r="A43" s="10" t="s">
        <v>370</v>
      </c>
      <c r="B43" t="s">
        <v>1523</v>
      </c>
    </row>
    <row r="44" spans="1:2" x14ac:dyDescent="0.3">
      <c r="A44" s="10" t="s">
        <v>538</v>
      </c>
      <c r="B44" t="s">
        <v>1538</v>
      </c>
    </row>
    <row r="45" spans="1:2" x14ac:dyDescent="0.3">
      <c r="A45" s="10" t="s">
        <v>539</v>
      </c>
      <c r="B45" t="s">
        <v>1525</v>
      </c>
    </row>
    <row r="46" spans="1:2" x14ac:dyDescent="0.3">
      <c r="A46" s="10" t="s">
        <v>294</v>
      </c>
      <c r="B46" t="s">
        <v>1538</v>
      </c>
    </row>
    <row r="47" spans="1:2" x14ac:dyDescent="0.3">
      <c r="A47" s="10" t="s">
        <v>294</v>
      </c>
      <c r="B47" t="s">
        <v>1538</v>
      </c>
    </row>
    <row r="48" spans="1:2" x14ac:dyDescent="0.3">
      <c r="A48" s="10" t="s">
        <v>540</v>
      </c>
      <c r="B48" t="s">
        <v>1527</v>
      </c>
    </row>
    <row r="49" spans="1:3" x14ac:dyDescent="0.3">
      <c r="A49" s="10" t="s">
        <v>541</v>
      </c>
      <c r="B49" t="s">
        <v>1527</v>
      </c>
    </row>
    <row r="50" spans="1:3" x14ac:dyDescent="0.3">
      <c r="A50" s="10" t="s">
        <v>294</v>
      </c>
      <c r="B50" t="s">
        <v>1538</v>
      </c>
    </row>
    <row r="51" spans="1:3" x14ac:dyDescent="0.3">
      <c r="A51" s="10" t="s">
        <v>542</v>
      </c>
      <c r="B51" s="10" t="s">
        <v>542</v>
      </c>
    </row>
    <row r="52" spans="1:3" x14ac:dyDescent="0.3">
      <c r="A52" s="10" t="s">
        <v>543</v>
      </c>
      <c r="B52" t="s">
        <v>1538</v>
      </c>
    </row>
    <row r="53" spans="1:3" x14ac:dyDescent="0.3">
      <c r="A53" s="10" t="s">
        <v>544</v>
      </c>
      <c r="B53" t="s">
        <v>1525</v>
      </c>
    </row>
    <row r="54" spans="1:3" x14ac:dyDescent="0.3">
      <c r="A54" s="10" t="s">
        <v>545</v>
      </c>
      <c r="B54" t="s">
        <v>1528</v>
      </c>
    </row>
    <row r="55" spans="1:3" x14ac:dyDescent="0.3">
      <c r="A55" s="10" t="s">
        <v>546</v>
      </c>
      <c r="B55" t="s">
        <v>1533</v>
      </c>
    </row>
    <row r="56" spans="1:3" x14ac:dyDescent="0.3">
      <c r="A56" s="10" t="s">
        <v>547</v>
      </c>
      <c r="B56" t="s">
        <v>1480</v>
      </c>
    </row>
    <row r="57" spans="1:3" x14ac:dyDescent="0.3">
      <c r="A57" s="10" t="s">
        <v>548</v>
      </c>
      <c r="B57" t="s">
        <v>1523</v>
      </c>
    </row>
    <row r="58" spans="1:3" x14ac:dyDescent="0.3">
      <c r="A58" s="10" t="s">
        <v>549</v>
      </c>
      <c r="B58" t="s">
        <v>1523</v>
      </c>
    </row>
    <row r="59" spans="1:3" x14ac:dyDescent="0.3">
      <c r="A59" s="10" t="s">
        <v>550</v>
      </c>
      <c r="B59" t="s">
        <v>1527</v>
      </c>
    </row>
    <row r="60" spans="1:3" x14ac:dyDescent="0.3">
      <c r="A60" s="10" t="s">
        <v>551</v>
      </c>
      <c r="B60" t="s">
        <v>1529</v>
      </c>
    </row>
    <row r="61" spans="1:3" x14ac:dyDescent="0.3">
      <c r="A61" s="10" t="s">
        <v>1</v>
      </c>
      <c r="B61" t="s">
        <v>535</v>
      </c>
    </row>
    <row r="62" spans="1:3" x14ac:dyDescent="0.3">
      <c r="A62" s="10" t="s">
        <v>552</v>
      </c>
      <c r="B62" t="s">
        <v>1526</v>
      </c>
    </row>
    <row r="63" spans="1:3" x14ac:dyDescent="0.3">
      <c r="A63" s="10" t="s">
        <v>553</v>
      </c>
      <c r="B63" t="s">
        <v>1526</v>
      </c>
      <c r="C63" t="s">
        <v>1530</v>
      </c>
    </row>
    <row r="64" spans="1:3" x14ac:dyDescent="0.3">
      <c r="A64" s="10" t="s">
        <v>554</v>
      </c>
      <c r="B64" t="s">
        <v>1531</v>
      </c>
    </row>
    <row r="65" spans="1:3" x14ac:dyDescent="0.3">
      <c r="A65" s="10" t="s">
        <v>555</v>
      </c>
      <c r="B65" t="s">
        <v>1526</v>
      </c>
    </row>
    <row r="66" spans="1:3" x14ac:dyDescent="0.3">
      <c r="A66" s="10" t="s">
        <v>554</v>
      </c>
      <c r="B66" t="s">
        <v>1531</v>
      </c>
    </row>
    <row r="67" spans="1:3" x14ac:dyDescent="0.3">
      <c r="A67" s="10" t="s">
        <v>556</v>
      </c>
      <c r="B67" t="s">
        <v>1532</v>
      </c>
    </row>
    <row r="68" spans="1:3" x14ac:dyDescent="0.3">
      <c r="A68" s="10" t="s">
        <v>548</v>
      </c>
      <c r="B68" t="s">
        <v>1523</v>
      </c>
    </row>
    <row r="69" spans="1:3" x14ac:dyDescent="0.3">
      <c r="A69" s="10" t="s">
        <v>557</v>
      </c>
      <c r="B69" t="s">
        <v>1527</v>
      </c>
    </row>
    <row r="70" spans="1:3" x14ac:dyDescent="0.3">
      <c r="A70" s="10" t="s">
        <v>10</v>
      </c>
    </row>
    <row r="71" spans="1:3" x14ac:dyDescent="0.3">
      <c r="A71" t="s">
        <v>249</v>
      </c>
    </row>
    <row r="72" spans="1:3" x14ac:dyDescent="0.3">
      <c r="A72" s="10" t="s">
        <v>558</v>
      </c>
      <c r="B72" t="s">
        <v>1531</v>
      </c>
    </row>
    <row r="73" spans="1:3" x14ac:dyDescent="0.3">
      <c r="A73" s="10" t="s">
        <v>560</v>
      </c>
      <c r="B73" t="s">
        <v>1523</v>
      </c>
    </row>
    <row r="74" spans="1:3" x14ac:dyDescent="0.3">
      <c r="A74" s="10" t="s">
        <v>561</v>
      </c>
      <c r="B74" t="s">
        <v>1526</v>
      </c>
    </row>
    <row r="75" spans="1:3" x14ac:dyDescent="0.3">
      <c r="A75" s="10" t="s">
        <v>562</v>
      </c>
      <c r="B75" t="s">
        <v>1530</v>
      </c>
      <c r="C75" t="s">
        <v>1526</v>
      </c>
    </row>
    <row r="76" spans="1:3" x14ac:dyDescent="0.3">
      <c r="A76" s="10" t="s">
        <v>563</v>
      </c>
      <c r="B76" t="s">
        <v>1531</v>
      </c>
    </row>
    <row r="77" spans="1:3" x14ac:dyDescent="0.3">
      <c r="A77" s="10" t="s">
        <v>564</v>
      </c>
      <c r="B77" t="s">
        <v>1526</v>
      </c>
    </row>
    <row r="78" spans="1:3" x14ac:dyDescent="0.3">
      <c r="A78" s="10" t="s">
        <v>554</v>
      </c>
      <c r="B78" t="s">
        <v>1531</v>
      </c>
    </row>
    <row r="79" spans="1:3" x14ac:dyDescent="0.3">
      <c r="A79" s="10" t="s">
        <v>565</v>
      </c>
      <c r="B79" t="s">
        <v>1526</v>
      </c>
    </row>
    <row r="80" spans="1:3" x14ac:dyDescent="0.3">
      <c r="A80" s="10" t="s">
        <v>566</v>
      </c>
      <c r="B80" t="s">
        <v>1531</v>
      </c>
    </row>
    <row r="81" spans="1:2" x14ac:dyDescent="0.3">
      <c r="A81" s="10" t="s">
        <v>567</v>
      </c>
      <c r="B81" t="s">
        <v>1526</v>
      </c>
    </row>
    <row r="82" spans="1:2" x14ac:dyDescent="0.3">
      <c r="A82" s="10" t="s">
        <v>568</v>
      </c>
      <c r="B82" t="s">
        <v>1533</v>
      </c>
    </row>
    <row r="83" spans="1:2" x14ac:dyDescent="0.3">
      <c r="A83" s="10" t="s">
        <v>546</v>
      </c>
      <c r="B83" t="s">
        <v>1533</v>
      </c>
    </row>
    <row r="84" spans="1:2" x14ac:dyDescent="0.3">
      <c r="A84" s="10" t="s">
        <v>569</v>
      </c>
    </row>
    <row r="85" spans="1:2" x14ac:dyDescent="0.3">
      <c r="A85" s="10" t="s">
        <v>570</v>
      </c>
      <c r="B85" t="s">
        <v>1531</v>
      </c>
    </row>
    <row r="86" spans="1:2" x14ac:dyDescent="0.3">
      <c r="A86" s="10" t="s">
        <v>571</v>
      </c>
      <c r="B86" t="s">
        <v>1531</v>
      </c>
    </row>
    <row r="87" spans="1:2" x14ac:dyDescent="0.3">
      <c r="A87" s="10" t="s">
        <v>573</v>
      </c>
      <c r="B87" t="s">
        <v>1531</v>
      </c>
    </row>
    <row r="88" spans="1:2" x14ac:dyDescent="0.3">
      <c r="A88" s="10" t="s">
        <v>574</v>
      </c>
      <c r="B88" t="s">
        <v>1520</v>
      </c>
    </row>
    <row r="89" spans="1:2" x14ac:dyDescent="0.3">
      <c r="A89" s="10" t="s">
        <v>575</v>
      </c>
      <c r="B89" t="s">
        <v>1522</v>
      </c>
    </row>
    <row r="90" spans="1:2" x14ac:dyDescent="0.3">
      <c r="A90" s="10" t="s">
        <v>576</v>
      </c>
      <c r="B90" t="s">
        <v>1525</v>
      </c>
    </row>
    <row r="91" spans="1:2" x14ac:dyDescent="0.3">
      <c r="A91" s="10" t="s">
        <v>577</v>
      </c>
      <c r="B91" t="s">
        <v>1525</v>
      </c>
    </row>
    <row r="92" spans="1:2" x14ac:dyDescent="0.3">
      <c r="A92" s="10" t="s">
        <v>572</v>
      </c>
      <c r="B92" t="s">
        <v>1531</v>
      </c>
    </row>
    <row r="93" spans="1:2" x14ac:dyDescent="0.3">
      <c r="A93" s="10" t="s">
        <v>572</v>
      </c>
      <c r="B93" t="s">
        <v>1531</v>
      </c>
    </row>
    <row r="94" spans="1:2" x14ac:dyDescent="0.3">
      <c r="A94" s="10" t="s">
        <v>572</v>
      </c>
      <c r="B94" t="s">
        <v>1531</v>
      </c>
    </row>
    <row r="95" spans="1:2" x14ac:dyDescent="0.3">
      <c r="A95" s="10" t="s">
        <v>572</v>
      </c>
      <c r="B95" t="s">
        <v>1531</v>
      </c>
    </row>
    <row r="96" spans="1:2" x14ac:dyDescent="0.3">
      <c r="A96" s="10" t="s">
        <v>578</v>
      </c>
      <c r="B96" t="s">
        <v>1534</v>
      </c>
    </row>
    <row r="97" spans="1:3" x14ac:dyDescent="0.3">
      <c r="A97" t="s">
        <v>249</v>
      </c>
    </row>
    <row r="98" spans="1:3" x14ac:dyDescent="0.3">
      <c r="A98" s="10" t="s">
        <v>579</v>
      </c>
      <c r="B98" t="s">
        <v>1522</v>
      </c>
      <c r="C98" t="s">
        <v>1520</v>
      </c>
    </row>
    <row r="99" spans="1:3" x14ac:dyDescent="0.3">
      <c r="A99" s="10" t="s">
        <v>580</v>
      </c>
      <c r="B99" t="s">
        <v>1522</v>
      </c>
    </row>
    <row r="100" spans="1:3" x14ac:dyDescent="0.3">
      <c r="A100" s="10" t="s">
        <v>294</v>
      </c>
      <c r="B100" t="s">
        <v>1538</v>
      </c>
    </row>
    <row r="101" spans="1:3" x14ac:dyDescent="0.3">
      <c r="A101" s="10" t="s">
        <v>294</v>
      </c>
      <c r="B101" t="s">
        <v>1538</v>
      </c>
    </row>
    <row r="102" spans="1:3" x14ac:dyDescent="0.3">
      <c r="A102" s="10" t="s">
        <v>566</v>
      </c>
      <c r="B102" t="s">
        <v>1531</v>
      </c>
    </row>
    <row r="103" spans="1:3" x14ac:dyDescent="0.3">
      <c r="A103" s="10" t="s">
        <v>294</v>
      </c>
      <c r="B103" t="s">
        <v>1538</v>
      </c>
    </row>
    <row r="104" spans="1:3" x14ac:dyDescent="0.3">
      <c r="A104" s="10" t="s">
        <v>1090</v>
      </c>
      <c r="B104" t="s">
        <v>1520</v>
      </c>
    </row>
    <row r="105" spans="1:3" x14ac:dyDescent="0.3">
      <c r="A105" s="10" t="s">
        <v>294</v>
      </c>
      <c r="B105" t="s">
        <v>1538</v>
      </c>
    </row>
    <row r="106" spans="1:3" x14ac:dyDescent="0.3">
      <c r="A106" s="10" t="s">
        <v>294</v>
      </c>
      <c r="B106" t="s">
        <v>1538</v>
      </c>
    </row>
    <row r="107" spans="1:3" x14ac:dyDescent="0.3">
      <c r="A107" s="10" t="s">
        <v>582</v>
      </c>
      <c r="B107" t="s">
        <v>1522</v>
      </c>
    </row>
    <row r="108" spans="1:3" x14ac:dyDescent="0.3">
      <c r="A108" s="10" t="s">
        <v>502</v>
      </c>
      <c r="B108" t="s">
        <v>1531</v>
      </c>
    </row>
    <row r="109" spans="1:3" x14ac:dyDescent="0.3">
      <c r="A109" s="10" t="s">
        <v>583</v>
      </c>
      <c r="B109" t="s">
        <v>1093</v>
      </c>
    </row>
    <row r="110" spans="1:3" x14ac:dyDescent="0.3">
      <c r="A110" s="10" t="s">
        <v>583</v>
      </c>
      <c r="B110" t="s">
        <v>1093</v>
      </c>
    </row>
    <row r="111" spans="1:3" x14ac:dyDescent="0.3">
      <c r="A111" s="10" t="s">
        <v>584</v>
      </c>
      <c r="B111" t="s">
        <v>1517</v>
      </c>
      <c r="C111" t="s">
        <v>1535</v>
      </c>
    </row>
    <row r="112" spans="1:3" x14ac:dyDescent="0.3">
      <c r="A112" s="10" t="s">
        <v>585</v>
      </c>
      <c r="B112" t="s">
        <v>49</v>
      </c>
    </row>
    <row r="113" spans="1:3" x14ac:dyDescent="0.3">
      <c r="A113" s="10" t="s">
        <v>586</v>
      </c>
      <c r="B113" t="s">
        <v>1093</v>
      </c>
    </row>
    <row r="114" spans="1:3" x14ac:dyDescent="0.3">
      <c r="A114" s="10" t="s">
        <v>587</v>
      </c>
      <c r="B114" t="s">
        <v>1093</v>
      </c>
    </row>
    <row r="115" spans="1:3" x14ac:dyDescent="0.3">
      <c r="A115" s="10" t="s">
        <v>508</v>
      </c>
      <c r="B115" t="s">
        <v>1093</v>
      </c>
    </row>
    <row r="116" spans="1:3" x14ac:dyDescent="0.3">
      <c r="A116" s="10" t="s">
        <v>508</v>
      </c>
      <c r="B116" t="s">
        <v>1093</v>
      </c>
    </row>
    <row r="117" spans="1:3" x14ac:dyDescent="0.3">
      <c r="A117" s="10" t="s">
        <v>588</v>
      </c>
      <c r="B117" t="s">
        <v>1531</v>
      </c>
    </row>
    <row r="118" spans="1:3" x14ac:dyDescent="0.3">
      <c r="A118" s="10" t="s">
        <v>534</v>
      </c>
      <c r="B118" t="s">
        <v>1531</v>
      </c>
    </row>
    <row r="119" spans="1:3" x14ac:dyDescent="0.3">
      <c r="A119" s="10" t="s">
        <v>589</v>
      </c>
      <c r="B119" t="s">
        <v>1528</v>
      </c>
    </row>
    <row r="120" spans="1:3" x14ac:dyDescent="0.3">
      <c r="A120" s="10" t="s">
        <v>590</v>
      </c>
      <c r="B120" t="s">
        <v>1523</v>
      </c>
    </row>
    <row r="121" spans="1:3" x14ac:dyDescent="0.3">
      <c r="A121" s="10" t="s">
        <v>591</v>
      </c>
      <c r="B121" t="s">
        <v>49</v>
      </c>
      <c r="C121" t="s">
        <v>1530</v>
      </c>
    </row>
    <row r="122" spans="1:3" x14ac:dyDescent="0.3">
      <c r="A122" s="10" t="s">
        <v>583</v>
      </c>
      <c r="B122" t="s">
        <v>1093</v>
      </c>
    </row>
    <row r="123" spans="1:3" x14ac:dyDescent="0.3">
      <c r="A123" s="10" t="s">
        <v>522</v>
      </c>
      <c r="B123" t="s">
        <v>49</v>
      </c>
    </row>
    <row r="124" spans="1:3" x14ac:dyDescent="0.3">
      <c r="A124" s="10" t="s">
        <v>593</v>
      </c>
      <c r="B124" t="s">
        <v>1523</v>
      </c>
    </row>
    <row r="125" spans="1:3" x14ac:dyDescent="0.3">
      <c r="A125" s="10" t="s">
        <v>594</v>
      </c>
      <c r="B125" t="s">
        <v>1520</v>
      </c>
    </row>
    <row r="126" spans="1:3" x14ac:dyDescent="0.3">
      <c r="A126" s="10"/>
    </row>
    <row r="127" spans="1:3" x14ac:dyDescent="0.3">
      <c r="A127" s="10"/>
    </row>
    <row r="128" spans="1:3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</sheetData>
  <autoFilter ref="A1:F125" xr:uid="{B26BF962-F64A-41A3-A96C-CFA47B7B0F9A}"/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DFF5-CEA6-4259-AE5A-59D1E5133D6D}">
  <dimension ref="A1:T125"/>
  <sheetViews>
    <sheetView topLeftCell="L1" zoomScaleNormal="100" workbookViewId="0">
      <selection activeCell="O1" sqref="O1"/>
    </sheetView>
  </sheetViews>
  <sheetFormatPr defaultRowHeight="14.4" x14ac:dyDescent="0.3"/>
  <cols>
    <col min="1" max="1" width="38.109375" bestFit="1" customWidth="1"/>
    <col min="2" max="2" width="3.77734375" customWidth="1"/>
    <col min="3" max="3" width="30.44140625" bestFit="1" customWidth="1"/>
    <col min="4" max="4" width="9.5546875" customWidth="1"/>
    <col min="5" max="6" width="10.77734375" customWidth="1"/>
    <col min="7" max="7" width="38.109375" bestFit="1" customWidth="1"/>
    <col min="8" max="8" width="43.109375" customWidth="1"/>
    <col min="9" max="9" width="5.77734375" customWidth="1"/>
    <col min="10" max="10" width="34.88671875" bestFit="1" customWidth="1"/>
    <col min="11" max="11" width="34.88671875" customWidth="1"/>
    <col min="12" max="12" width="3.77734375" customWidth="1"/>
    <col min="13" max="13" width="34.88671875" customWidth="1"/>
    <col min="14" max="14" width="12.77734375" customWidth="1"/>
    <col min="15" max="15" width="5.77734375" customWidth="1"/>
    <col min="16" max="16" width="35.44140625" customWidth="1"/>
    <col min="17" max="17" width="30.77734375" customWidth="1"/>
    <col min="18" max="18" width="3.77734375" customWidth="1"/>
    <col min="19" max="19" width="33.33203125" bestFit="1" customWidth="1"/>
    <col min="20" max="20" width="12.77734375" customWidth="1"/>
  </cols>
  <sheetData>
    <row r="1" spans="1:20" x14ac:dyDescent="0.3">
      <c r="A1" s="1" t="s">
        <v>71</v>
      </c>
      <c r="B1" s="1"/>
      <c r="C1" s="1"/>
      <c r="D1" s="1"/>
      <c r="E1" s="1"/>
      <c r="F1" s="1"/>
      <c r="G1" s="1" t="s">
        <v>71</v>
      </c>
      <c r="H1" s="1" t="s">
        <v>72</v>
      </c>
      <c r="I1" s="1"/>
      <c r="J1" s="19" t="s">
        <v>595</v>
      </c>
      <c r="K1" s="19" t="s">
        <v>595</v>
      </c>
      <c r="L1" s="19"/>
      <c r="M1" s="19"/>
      <c r="N1" s="19"/>
      <c r="O1" s="19"/>
      <c r="P1" s="19" t="s">
        <v>596</v>
      </c>
      <c r="Q1" s="19" t="s">
        <v>596</v>
      </c>
      <c r="R1" s="1"/>
    </row>
    <row r="2" spans="1:20" x14ac:dyDescent="0.3">
      <c r="A2" t="s">
        <v>977</v>
      </c>
      <c r="C2" t="s">
        <v>1384</v>
      </c>
      <c r="D2">
        <f>COUNTIF(A:A,"="&amp;C2)</f>
        <v>6</v>
      </c>
      <c r="G2" t="s">
        <v>977</v>
      </c>
      <c r="H2" s="10" t="s">
        <v>597</v>
      </c>
      <c r="I2" s="10"/>
      <c r="M2" t="s">
        <v>583</v>
      </c>
      <c r="N2">
        <f t="shared" ref="N2:N14" si="0">COUNTIF(J:K,"="&amp;M2)</f>
        <v>1</v>
      </c>
      <c r="S2" s="10" t="s">
        <v>49</v>
      </c>
      <c r="T2">
        <f t="shared" ref="T2:T14" si="1">COUNTIF(P:Q,"="&amp;S2)</f>
        <v>1</v>
      </c>
    </row>
    <row r="3" spans="1:20" x14ac:dyDescent="0.3">
      <c r="A3" t="s">
        <v>595</v>
      </c>
      <c r="C3" t="s">
        <v>595</v>
      </c>
      <c r="D3">
        <f t="shared" ref="D3" si="2">COUNTIF(A:A,"="&amp;C3)</f>
        <v>19</v>
      </c>
      <c r="G3" t="s">
        <v>595</v>
      </c>
      <c r="H3" s="10" t="s">
        <v>598</v>
      </c>
      <c r="I3" s="10"/>
      <c r="J3" t="s">
        <v>1540</v>
      </c>
      <c r="M3" t="s">
        <v>1554</v>
      </c>
      <c r="N3">
        <f t="shared" si="0"/>
        <v>1</v>
      </c>
      <c r="S3" t="s">
        <v>1543</v>
      </c>
      <c r="T3">
        <f t="shared" si="1"/>
        <v>1</v>
      </c>
    </row>
    <row r="4" spans="1:20" x14ac:dyDescent="0.3">
      <c r="A4" t="s">
        <v>596</v>
      </c>
      <c r="C4" t="s">
        <v>977</v>
      </c>
      <c r="D4">
        <f>COUNTIF(A:A,"="&amp;C4)</f>
        <v>48</v>
      </c>
      <c r="G4" t="s">
        <v>596</v>
      </c>
      <c r="H4" s="10" t="s">
        <v>601</v>
      </c>
      <c r="I4" s="10"/>
      <c r="M4" s="10" t="s">
        <v>1545</v>
      </c>
      <c r="N4">
        <f t="shared" si="0"/>
        <v>1</v>
      </c>
      <c r="P4" t="s">
        <v>601</v>
      </c>
      <c r="S4" t="s">
        <v>1556</v>
      </c>
      <c r="T4">
        <f t="shared" si="1"/>
        <v>1</v>
      </c>
    </row>
    <row r="5" spans="1:20" x14ac:dyDescent="0.3">
      <c r="A5" t="s">
        <v>977</v>
      </c>
      <c r="C5" t="s">
        <v>596</v>
      </c>
      <c r="D5">
        <f>COUNTIF(A:A,"="&amp;C5)</f>
        <v>21</v>
      </c>
      <c r="G5" t="s">
        <v>977</v>
      </c>
      <c r="H5" t="s">
        <v>249</v>
      </c>
      <c r="M5" t="s">
        <v>1553</v>
      </c>
      <c r="N5">
        <f t="shared" si="0"/>
        <v>1</v>
      </c>
      <c r="S5" t="s">
        <v>1550</v>
      </c>
      <c r="T5">
        <f t="shared" si="1"/>
        <v>1</v>
      </c>
    </row>
    <row r="6" spans="1:20" x14ac:dyDescent="0.3">
      <c r="A6" t="s">
        <v>595</v>
      </c>
      <c r="C6" t="s">
        <v>1385</v>
      </c>
      <c r="D6">
        <f>COUNTIF(A:A,"="&amp;C6)</f>
        <v>6</v>
      </c>
      <c r="G6" t="s">
        <v>595</v>
      </c>
      <c r="H6" s="10" t="s">
        <v>603</v>
      </c>
      <c r="I6" s="10"/>
      <c r="J6" t="s">
        <v>1541</v>
      </c>
      <c r="K6" t="s">
        <v>1542</v>
      </c>
      <c r="M6" t="s">
        <v>1551</v>
      </c>
      <c r="N6">
        <f t="shared" si="0"/>
        <v>1</v>
      </c>
      <c r="S6" t="s">
        <v>601</v>
      </c>
      <c r="T6">
        <f t="shared" si="1"/>
        <v>1</v>
      </c>
    </row>
    <row r="7" spans="1:20" x14ac:dyDescent="0.3">
      <c r="A7" t="s">
        <v>977</v>
      </c>
      <c r="C7" t="s">
        <v>1402</v>
      </c>
      <c r="D7">
        <f>COUNTIF(A:A,"="&amp;C7)</f>
        <v>24</v>
      </c>
      <c r="G7" t="s">
        <v>977</v>
      </c>
      <c r="H7" t="s">
        <v>249</v>
      </c>
      <c r="M7" t="s">
        <v>1546</v>
      </c>
      <c r="N7">
        <f t="shared" si="0"/>
        <v>1</v>
      </c>
      <c r="P7" s="10"/>
      <c r="S7" s="10" t="s">
        <v>621</v>
      </c>
      <c r="T7">
        <f t="shared" si="1"/>
        <v>1</v>
      </c>
    </row>
    <row r="8" spans="1:20" x14ac:dyDescent="0.3">
      <c r="A8" t="s">
        <v>1384</v>
      </c>
      <c r="C8" t="s">
        <v>1352</v>
      </c>
      <c r="D8">
        <v>124</v>
      </c>
      <c r="G8" t="s">
        <v>1384</v>
      </c>
      <c r="H8" s="10" t="s">
        <v>29</v>
      </c>
      <c r="I8" s="10"/>
      <c r="J8" t="s">
        <v>1552</v>
      </c>
      <c r="M8" t="s">
        <v>15</v>
      </c>
      <c r="N8">
        <f t="shared" si="0"/>
        <v>1</v>
      </c>
      <c r="S8" t="s">
        <v>1547</v>
      </c>
      <c r="T8">
        <f t="shared" si="1"/>
        <v>1</v>
      </c>
    </row>
    <row r="9" spans="1:20" x14ac:dyDescent="0.3">
      <c r="A9" t="s">
        <v>596</v>
      </c>
      <c r="G9" t="s">
        <v>596</v>
      </c>
      <c r="H9" s="10" t="s">
        <v>604</v>
      </c>
      <c r="I9" s="10"/>
      <c r="M9" t="s">
        <v>1541</v>
      </c>
      <c r="N9">
        <f t="shared" si="0"/>
        <v>1</v>
      </c>
      <c r="P9" t="s">
        <v>1543</v>
      </c>
      <c r="S9" t="s">
        <v>1549</v>
      </c>
      <c r="T9">
        <f t="shared" si="1"/>
        <v>1</v>
      </c>
    </row>
    <row r="10" spans="1:20" x14ac:dyDescent="0.3">
      <c r="A10" t="s">
        <v>595</v>
      </c>
      <c r="C10" t="s">
        <v>1402</v>
      </c>
      <c r="D10" s="2">
        <f>D7/D8</f>
        <v>0.19354838709677419</v>
      </c>
      <c r="E10" s="2"/>
      <c r="G10" t="s">
        <v>595</v>
      </c>
      <c r="H10" t="s">
        <v>249</v>
      </c>
      <c r="M10" t="s">
        <v>1542</v>
      </c>
      <c r="N10">
        <f t="shared" si="0"/>
        <v>1</v>
      </c>
      <c r="S10" t="s">
        <v>1559</v>
      </c>
      <c r="T10">
        <f t="shared" si="1"/>
        <v>1</v>
      </c>
    </row>
    <row r="11" spans="1:20" x14ac:dyDescent="0.3">
      <c r="A11" t="s">
        <v>596</v>
      </c>
      <c r="C11" t="s">
        <v>1385</v>
      </c>
      <c r="D11" s="2">
        <f>D6/D8</f>
        <v>4.8387096774193547E-2</v>
      </c>
      <c r="E11" s="2"/>
      <c r="G11" t="s">
        <v>596</v>
      </c>
      <c r="H11" t="s">
        <v>249</v>
      </c>
      <c r="M11" t="s">
        <v>1540</v>
      </c>
      <c r="N11">
        <f t="shared" si="0"/>
        <v>2</v>
      </c>
      <c r="S11" t="s">
        <v>1544</v>
      </c>
      <c r="T11">
        <f t="shared" si="1"/>
        <v>1</v>
      </c>
    </row>
    <row r="12" spans="1:20" x14ac:dyDescent="0.3">
      <c r="A12" t="s">
        <v>595</v>
      </c>
      <c r="C12" t="s">
        <v>596</v>
      </c>
      <c r="D12" s="2">
        <f>D5/D8</f>
        <v>0.16935483870967741</v>
      </c>
      <c r="E12" s="2"/>
      <c r="G12" t="s">
        <v>595</v>
      </c>
      <c r="H12" s="10" t="s">
        <v>583</v>
      </c>
      <c r="I12" s="10"/>
      <c r="J12" t="s">
        <v>583</v>
      </c>
      <c r="M12" t="s">
        <v>1548</v>
      </c>
      <c r="N12">
        <f t="shared" si="0"/>
        <v>2</v>
      </c>
      <c r="S12" t="s">
        <v>1555</v>
      </c>
      <c r="T12">
        <f t="shared" si="1"/>
        <v>2</v>
      </c>
    </row>
    <row r="13" spans="1:20" x14ac:dyDescent="0.3">
      <c r="A13" t="s">
        <v>596</v>
      </c>
      <c r="C13" t="s">
        <v>977</v>
      </c>
      <c r="D13" s="2">
        <f>D4/D8</f>
        <v>0.38709677419354838</v>
      </c>
      <c r="E13" s="2"/>
      <c r="G13" t="s">
        <v>596</v>
      </c>
      <c r="H13" t="s">
        <v>249</v>
      </c>
      <c r="J13" s="10"/>
      <c r="K13" s="10"/>
      <c r="L13" s="10"/>
      <c r="M13" t="s">
        <v>1552</v>
      </c>
      <c r="N13">
        <f t="shared" si="0"/>
        <v>3</v>
      </c>
      <c r="O13" s="10"/>
      <c r="S13" t="s">
        <v>1557</v>
      </c>
      <c r="T13">
        <f t="shared" si="1"/>
        <v>2</v>
      </c>
    </row>
    <row r="14" spans="1:20" x14ac:dyDescent="0.3">
      <c r="A14" t="s">
        <v>977</v>
      </c>
      <c r="C14" t="s">
        <v>595</v>
      </c>
      <c r="D14" s="2">
        <f>D3/D8</f>
        <v>0.15322580645161291</v>
      </c>
      <c r="E14" s="2"/>
      <c r="G14" t="s">
        <v>977</v>
      </c>
      <c r="H14" t="s">
        <v>249</v>
      </c>
      <c r="J14" s="10"/>
      <c r="K14" s="10"/>
      <c r="L14" s="10"/>
      <c r="M14" t="s">
        <v>1559</v>
      </c>
      <c r="N14">
        <f t="shared" si="0"/>
        <v>4</v>
      </c>
      <c r="O14" s="10"/>
      <c r="S14" t="s">
        <v>1558</v>
      </c>
      <c r="T14">
        <f t="shared" si="1"/>
        <v>3</v>
      </c>
    </row>
    <row r="15" spans="1:20" x14ac:dyDescent="0.3">
      <c r="A15" t="s">
        <v>596</v>
      </c>
      <c r="C15" t="s">
        <v>1384</v>
      </c>
      <c r="D15" s="2">
        <f>D2/D8</f>
        <v>4.8387096774193547E-2</v>
      </c>
      <c r="E15" s="2"/>
      <c r="G15" t="s">
        <v>596</v>
      </c>
      <c r="H15" s="10" t="s">
        <v>49</v>
      </c>
      <c r="I15" s="10"/>
      <c r="P15" s="10" t="s">
        <v>49</v>
      </c>
    </row>
    <row r="16" spans="1:20" x14ac:dyDescent="0.3">
      <c r="A16" t="s">
        <v>595</v>
      </c>
      <c r="G16" t="s">
        <v>595</v>
      </c>
      <c r="H16" t="s">
        <v>249</v>
      </c>
    </row>
    <row r="17" spans="1:9" x14ac:dyDescent="0.3">
      <c r="A17" t="s">
        <v>595</v>
      </c>
      <c r="G17" t="s">
        <v>595</v>
      </c>
      <c r="H17" t="s">
        <v>249</v>
      </c>
    </row>
    <row r="18" spans="1:9" x14ac:dyDescent="0.3">
      <c r="A18" t="s">
        <v>977</v>
      </c>
      <c r="G18" t="s">
        <v>977</v>
      </c>
      <c r="H18" t="s">
        <v>249</v>
      </c>
    </row>
    <row r="19" spans="1:9" x14ac:dyDescent="0.3">
      <c r="A19" t="s">
        <v>977</v>
      </c>
      <c r="G19" t="s">
        <v>977</v>
      </c>
      <c r="H19" t="s">
        <v>249</v>
      </c>
    </row>
    <row r="20" spans="1:9" x14ac:dyDescent="0.3">
      <c r="A20" t="s">
        <v>1402</v>
      </c>
      <c r="G20" t="s">
        <v>956</v>
      </c>
      <c r="H20" s="10" t="s">
        <v>378</v>
      </c>
      <c r="I20" s="10"/>
    </row>
    <row r="21" spans="1:9" x14ac:dyDescent="0.3">
      <c r="A21" t="s">
        <v>977</v>
      </c>
      <c r="G21" t="s">
        <v>977</v>
      </c>
      <c r="H21" t="s">
        <v>249</v>
      </c>
    </row>
    <row r="22" spans="1:9" x14ac:dyDescent="0.3">
      <c r="A22" t="s">
        <v>595</v>
      </c>
      <c r="G22" t="s">
        <v>595</v>
      </c>
      <c r="H22" t="s">
        <v>249</v>
      </c>
    </row>
    <row r="23" spans="1:9" x14ac:dyDescent="0.3">
      <c r="A23" t="s">
        <v>596</v>
      </c>
      <c r="G23" t="s">
        <v>596</v>
      </c>
      <c r="H23" s="10" t="s">
        <v>378</v>
      </c>
      <c r="I23" s="10"/>
    </row>
    <row r="24" spans="1:9" x14ac:dyDescent="0.3">
      <c r="A24" t="s">
        <v>977</v>
      </c>
      <c r="G24" t="s">
        <v>977</v>
      </c>
      <c r="H24" t="s">
        <v>249</v>
      </c>
    </row>
    <row r="25" spans="1:9" x14ac:dyDescent="0.3">
      <c r="A25" t="s">
        <v>977</v>
      </c>
      <c r="G25" t="s">
        <v>977</v>
      </c>
      <c r="H25" s="10" t="s">
        <v>378</v>
      </c>
      <c r="I25" s="10"/>
    </row>
    <row r="26" spans="1:9" x14ac:dyDescent="0.3">
      <c r="A26" t="s">
        <v>1402</v>
      </c>
      <c r="G26" t="s">
        <v>956</v>
      </c>
      <c r="H26" t="s">
        <v>249</v>
      </c>
    </row>
    <row r="27" spans="1:9" x14ac:dyDescent="0.3">
      <c r="A27" t="s">
        <v>1402</v>
      </c>
      <c r="G27" t="s">
        <v>956</v>
      </c>
      <c r="H27" t="s">
        <v>249</v>
      </c>
    </row>
    <row r="28" spans="1:9" x14ac:dyDescent="0.3">
      <c r="A28" t="s">
        <v>1402</v>
      </c>
      <c r="G28" t="s">
        <v>956</v>
      </c>
      <c r="H28" s="10" t="s">
        <v>378</v>
      </c>
      <c r="I28" s="10"/>
    </row>
    <row r="29" spans="1:9" x14ac:dyDescent="0.3">
      <c r="A29" t="s">
        <v>1402</v>
      </c>
      <c r="G29" t="s">
        <v>956</v>
      </c>
      <c r="H29" t="s">
        <v>249</v>
      </c>
    </row>
    <row r="30" spans="1:9" x14ac:dyDescent="0.3">
      <c r="A30" t="s">
        <v>1402</v>
      </c>
      <c r="G30" t="s">
        <v>956</v>
      </c>
      <c r="H30" t="s">
        <v>249</v>
      </c>
    </row>
    <row r="31" spans="1:9" x14ac:dyDescent="0.3">
      <c r="A31" t="s">
        <v>1402</v>
      </c>
      <c r="G31" t="s">
        <v>956</v>
      </c>
      <c r="H31" t="s">
        <v>249</v>
      </c>
    </row>
    <row r="32" spans="1:9" x14ac:dyDescent="0.3">
      <c r="A32" t="s">
        <v>1402</v>
      </c>
      <c r="G32" t="s">
        <v>956</v>
      </c>
      <c r="H32" t="s">
        <v>249</v>
      </c>
    </row>
    <row r="33" spans="1:16" x14ac:dyDescent="0.3">
      <c r="A33" t="s">
        <v>1402</v>
      </c>
      <c r="G33" t="s">
        <v>956</v>
      </c>
      <c r="H33" t="s">
        <v>249</v>
      </c>
    </row>
    <row r="34" spans="1:16" x14ac:dyDescent="0.3">
      <c r="A34" t="s">
        <v>1402</v>
      </c>
      <c r="G34" t="s">
        <v>956</v>
      </c>
      <c r="H34" t="s">
        <v>249</v>
      </c>
    </row>
    <row r="35" spans="1:16" x14ac:dyDescent="0.3">
      <c r="A35" t="s">
        <v>1385</v>
      </c>
      <c r="G35" t="s">
        <v>1385</v>
      </c>
      <c r="H35" s="10" t="s">
        <v>605</v>
      </c>
      <c r="I35" s="10"/>
      <c r="P35" t="s">
        <v>1544</v>
      </c>
    </row>
    <row r="36" spans="1:16" x14ac:dyDescent="0.3">
      <c r="A36" t="s">
        <v>1384</v>
      </c>
      <c r="G36" t="s">
        <v>1384</v>
      </c>
      <c r="H36" s="10" t="s">
        <v>606</v>
      </c>
      <c r="I36" s="10"/>
      <c r="J36" s="10" t="s">
        <v>1545</v>
      </c>
      <c r="K36" s="10"/>
      <c r="L36" s="10"/>
      <c r="M36" s="10"/>
      <c r="N36" s="10"/>
      <c r="O36" s="10"/>
    </row>
    <row r="37" spans="1:16" x14ac:dyDescent="0.3">
      <c r="A37" t="s">
        <v>977</v>
      </c>
      <c r="G37" t="s">
        <v>977</v>
      </c>
      <c r="H37" s="10" t="s">
        <v>607</v>
      </c>
      <c r="I37" s="10"/>
    </row>
    <row r="38" spans="1:16" x14ac:dyDescent="0.3">
      <c r="A38" t="s">
        <v>595</v>
      </c>
      <c r="G38" t="s">
        <v>595</v>
      </c>
      <c r="H38" s="10" t="s">
        <v>608</v>
      </c>
      <c r="I38" s="10"/>
      <c r="J38" t="s">
        <v>1546</v>
      </c>
    </row>
    <row r="39" spans="1:16" x14ac:dyDescent="0.3">
      <c r="A39" t="s">
        <v>596</v>
      </c>
      <c r="G39" t="s">
        <v>596</v>
      </c>
      <c r="H39" s="10" t="s">
        <v>609</v>
      </c>
      <c r="I39" s="10"/>
      <c r="P39" t="s">
        <v>1558</v>
      </c>
    </row>
    <row r="40" spans="1:16" x14ac:dyDescent="0.3">
      <c r="A40" t="s">
        <v>596</v>
      </c>
      <c r="G40" t="s">
        <v>596</v>
      </c>
      <c r="H40" t="s">
        <v>249</v>
      </c>
    </row>
    <row r="41" spans="1:16" x14ac:dyDescent="0.3">
      <c r="A41" t="s">
        <v>1385</v>
      </c>
      <c r="G41" t="s">
        <v>1385</v>
      </c>
      <c r="H41" s="10" t="s">
        <v>610</v>
      </c>
      <c r="I41" s="10"/>
      <c r="P41" t="s">
        <v>1547</v>
      </c>
    </row>
    <row r="42" spans="1:16" x14ac:dyDescent="0.3">
      <c r="A42" t="s">
        <v>1385</v>
      </c>
      <c r="G42" t="s">
        <v>1385</v>
      </c>
      <c r="H42" s="10" t="s">
        <v>611</v>
      </c>
      <c r="I42" s="10"/>
      <c r="P42" t="s">
        <v>1558</v>
      </c>
    </row>
    <row r="43" spans="1:16" x14ac:dyDescent="0.3">
      <c r="A43" t="s">
        <v>977</v>
      </c>
      <c r="G43" t="s">
        <v>977</v>
      </c>
      <c r="H43" s="10" t="s">
        <v>612</v>
      </c>
      <c r="I43" s="10"/>
    </row>
    <row r="44" spans="1:16" x14ac:dyDescent="0.3">
      <c r="A44" t="s">
        <v>977</v>
      </c>
      <c r="G44" t="s">
        <v>977</v>
      </c>
      <c r="H44" s="10" t="s">
        <v>613</v>
      </c>
      <c r="I44" s="10"/>
    </row>
    <row r="45" spans="1:16" x14ac:dyDescent="0.3">
      <c r="A45" t="s">
        <v>1385</v>
      </c>
      <c r="G45" t="s">
        <v>1385</v>
      </c>
      <c r="H45" t="s">
        <v>249</v>
      </c>
    </row>
    <row r="46" spans="1:16" x14ac:dyDescent="0.3">
      <c r="A46" t="s">
        <v>977</v>
      </c>
      <c r="G46" t="s">
        <v>977</v>
      </c>
      <c r="H46" t="s">
        <v>249</v>
      </c>
    </row>
    <row r="47" spans="1:16" x14ac:dyDescent="0.3">
      <c r="A47" t="s">
        <v>977</v>
      </c>
      <c r="G47" t="s">
        <v>977</v>
      </c>
      <c r="H47" t="s">
        <v>249</v>
      </c>
    </row>
    <row r="48" spans="1:16" x14ac:dyDescent="0.3">
      <c r="A48" t="s">
        <v>977</v>
      </c>
      <c r="G48" t="s">
        <v>977</v>
      </c>
      <c r="H48" t="s">
        <v>249</v>
      </c>
    </row>
    <row r="49" spans="1:17" x14ac:dyDescent="0.3">
      <c r="A49" t="s">
        <v>1385</v>
      </c>
      <c r="G49" t="s">
        <v>1385</v>
      </c>
      <c r="H49" t="s">
        <v>249</v>
      </c>
    </row>
    <row r="50" spans="1:17" x14ac:dyDescent="0.3">
      <c r="A50" t="s">
        <v>977</v>
      </c>
      <c r="G50" t="s">
        <v>977</v>
      </c>
      <c r="H50" t="s">
        <v>249</v>
      </c>
    </row>
    <row r="51" spans="1:17" x14ac:dyDescent="0.3">
      <c r="A51" t="s">
        <v>977</v>
      </c>
      <c r="G51" t="s">
        <v>977</v>
      </c>
      <c r="H51" t="s">
        <v>249</v>
      </c>
    </row>
    <row r="52" spans="1:17" x14ac:dyDescent="0.3">
      <c r="A52" t="s">
        <v>977</v>
      </c>
      <c r="G52" t="s">
        <v>977</v>
      </c>
      <c r="H52" t="s">
        <v>249</v>
      </c>
    </row>
    <row r="53" spans="1:17" x14ac:dyDescent="0.3">
      <c r="A53" t="s">
        <v>977</v>
      </c>
      <c r="G53" t="s">
        <v>977</v>
      </c>
      <c r="H53" t="s">
        <v>249</v>
      </c>
    </row>
    <row r="54" spans="1:17" x14ac:dyDescent="0.3">
      <c r="A54" t="s">
        <v>595</v>
      </c>
      <c r="G54" t="s">
        <v>595</v>
      </c>
      <c r="H54" s="10" t="s">
        <v>614</v>
      </c>
      <c r="I54" s="10"/>
      <c r="J54" t="s">
        <v>1548</v>
      </c>
    </row>
    <row r="55" spans="1:17" x14ac:dyDescent="0.3">
      <c r="A55" t="s">
        <v>595</v>
      </c>
      <c r="G55" t="s">
        <v>595</v>
      </c>
      <c r="H55" s="10" t="s">
        <v>615</v>
      </c>
      <c r="I55" s="10"/>
      <c r="J55" t="s">
        <v>1548</v>
      </c>
    </row>
    <row r="56" spans="1:17" x14ac:dyDescent="0.3">
      <c r="A56" t="s">
        <v>1402</v>
      </c>
      <c r="G56" t="s">
        <v>956</v>
      </c>
      <c r="H56" s="10" t="s">
        <v>616</v>
      </c>
      <c r="I56" s="10"/>
    </row>
    <row r="57" spans="1:17" x14ac:dyDescent="0.3">
      <c r="A57" t="s">
        <v>596</v>
      </c>
      <c r="G57" t="s">
        <v>596</v>
      </c>
      <c r="H57" s="10" t="s">
        <v>617</v>
      </c>
      <c r="I57" s="10"/>
      <c r="P57" t="s">
        <v>1549</v>
      </c>
      <c r="Q57" t="s">
        <v>1550</v>
      </c>
    </row>
    <row r="58" spans="1:17" x14ac:dyDescent="0.3">
      <c r="A58" t="s">
        <v>977</v>
      </c>
      <c r="G58" t="s">
        <v>977</v>
      </c>
      <c r="H58" s="10" t="s">
        <v>618</v>
      </c>
      <c r="I58" s="10"/>
    </row>
    <row r="59" spans="1:17" x14ac:dyDescent="0.3">
      <c r="A59" t="s">
        <v>977</v>
      </c>
      <c r="G59" t="s">
        <v>977</v>
      </c>
      <c r="H59" s="10" t="s">
        <v>401</v>
      </c>
      <c r="I59" s="10"/>
    </row>
    <row r="60" spans="1:17" x14ac:dyDescent="0.3">
      <c r="A60" t="s">
        <v>977</v>
      </c>
      <c r="G60" t="s">
        <v>977</v>
      </c>
      <c r="H60" s="10" t="s">
        <v>619</v>
      </c>
      <c r="I60" s="10"/>
    </row>
    <row r="61" spans="1:17" x14ac:dyDescent="0.3">
      <c r="A61" t="s">
        <v>1402</v>
      </c>
      <c r="G61" t="s">
        <v>956</v>
      </c>
      <c r="H61" t="s">
        <v>249</v>
      </c>
    </row>
    <row r="62" spans="1:17" x14ac:dyDescent="0.3">
      <c r="A62" t="s">
        <v>595</v>
      </c>
      <c r="G62" t="s">
        <v>595</v>
      </c>
      <c r="H62" s="10" t="s">
        <v>620</v>
      </c>
      <c r="I62" s="10"/>
      <c r="J62" t="s">
        <v>1552</v>
      </c>
    </row>
    <row r="63" spans="1:17" x14ac:dyDescent="0.3">
      <c r="A63" t="s">
        <v>596</v>
      </c>
      <c r="G63" t="s">
        <v>596</v>
      </c>
      <c r="H63" s="10" t="s">
        <v>621</v>
      </c>
      <c r="I63" s="10"/>
      <c r="P63" s="10" t="s">
        <v>621</v>
      </c>
    </row>
    <row r="64" spans="1:17" x14ac:dyDescent="0.3">
      <c r="A64" t="s">
        <v>595</v>
      </c>
      <c r="G64" t="s">
        <v>595</v>
      </c>
      <c r="H64" s="10" t="s">
        <v>622</v>
      </c>
      <c r="I64" s="10"/>
      <c r="J64" t="s">
        <v>1551</v>
      </c>
    </row>
    <row r="65" spans="1:16" x14ac:dyDescent="0.3">
      <c r="A65" t="s">
        <v>977</v>
      </c>
      <c r="G65" t="s">
        <v>977</v>
      </c>
      <c r="H65" s="10" t="s">
        <v>623</v>
      </c>
      <c r="I65" s="10"/>
    </row>
    <row r="66" spans="1:16" x14ac:dyDescent="0.3">
      <c r="A66" t="s">
        <v>1384</v>
      </c>
      <c r="G66" t="s">
        <v>1384</v>
      </c>
      <c r="H66" s="10" t="s">
        <v>624</v>
      </c>
      <c r="I66" s="10"/>
      <c r="J66" t="s">
        <v>1552</v>
      </c>
    </row>
    <row r="67" spans="1:16" x14ac:dyDescent="0.3">
      <c r="A67" t="s">
        <v>1402</v>
      </c>
      <c r="G67" t="s">
        <v>956</v>
      </c>
      <c r="H67" s="10" t="s">
        <v>625</v>
      </c>
      <c r="I67" s="10"/>
    </row>
    <row r="68" spans="1:16" x14ac:dyDescent="0.3">
      <c r="A68" t="s">
        <v>977</v>
      </c>
      <c r="G68" t="s">
        <v>977</v>
      </c>
      <c r="H68" s="10" t="s">
        <v>626</v>
      </c>
      <c r="I68" s="10"/>
    </row>
    <row r="69" spans="1:16" x14ac:dyDescent="0.3">
      <c r="A69" t="s">
        <v>977</v>
      </c>
      <c r="G69" t="s">
        <v>977</v>
      </c>
      <c r="H69" t="s">
        <v>249</v>
      </c>
    </row>
    <row r="70" spans="1:16" x14ac:dyDescent="0.3">
      <c r="A70" t="s">
        <v>1402</v>
      </c>
      <c r="G70" t="s">
        <v>956</v>
      </c>
      <c r="H70" t="s">
        <v>249</v>
      </c>
    </row>
    <row r="71" spans="1:16" x14ac:dyDescent="0.3">
      <c r="A71" t="s">
        <v>596</v>
      </c>
      <c r="G71" t="s">
        <v>596</v>
      </c>
      <c r="H71" s="10" t="s">
        <v>627</v>
      </c>
      <c r="I71" s="10"/>
      <c r="P71" t="s">
        <v>1559</v>
      </c>
    </row>
    <row r="72" spans="1:16" x14ac:dyDescent="0.3">
      <c r="A72" t="s">
        <v>596</v>
      </c>
      <c r="G72" t="s">
        <v>596</v>
      </c>
      <c r="H72" s="10" t="s">
        <v>628</v>
      </c>
      <c r="I72" s="10"/>
      <c r="P72" t="s">
        <v>1555</v>
      </c>
    </row>
    <row r="73" spans="1:16" x14ac:dyDescent="0.3">
      <c r="A73" t="s">
        <v>977</v>
      </c>
      <c r="G73" t="s">
        <v>977</v>
      </c>
      <c r="H73" s="10" t="s">
        <v>1082</v>
      </c>
      <c r="I73" s="10"/>
    </row>
    <row r="74" spans="1:16" x14ac:dyDescent="0.3">
      <c r="A74" t="s">
        <v>977</v>
      </c>
      <c r="G74" t="s">
        <v>977</v>
      </c>
      <c r="H74" t="s">
        <v>249</v>
      </c>
    </row>
    <row r="75" spans="1:16" x14ac:dyDescent="0.3">
      <c r="A75" t="s">
        <v>1384</v>
      </c>
      <c r="G75" t="s">
        <v>1384</v>
      </c>
      <c r="H75" s="10" t="s">
        <v>629</v>
      </c>
      <c r="I75" s="10"/>
      <c r="J75" t="s">
        <v>1559</v>
      </c>
    </row>
    <row r="76" spans="1:16" x14ac:dyDescent="0.3">
      <c r="A76" t="s">
        <v>595</v>
      </c>
      <c r="G76" t="s">
        <v>595</v>
      </c>
      <c r="H76" s="10" t="s">
        <v>630</v>
      </c>
      <c r="I76" s="10"/>
      <c r="J76" t="s">
        <v>1559</v>
      </c>
    </row>
    <row r="77" spans="1:16" x14ac:dyDescent="0.3">
      <c r="A77" t="s">
        <v>595</v>
      </c>
      <c r="G77" t="s">
        <v>595</v>
      </c>
      <c r="H77" s="10" t="s">
        <v>631</v>
      </c>
      <c r="I77" s="10"/>
      <c r="J77" t="s">
        <v>1553</v>
      </c>
      <c r="K77" t="s">
        <v>1554</v>
      </c>
    </row>
    <row r="78" spans="1:16" x14ac:dyDescent="0.3">
      <c r="A78" t="s">
        <v>1402</v>
      </c>
      <c r="G78" t="s">
        <v>956</v>
      </c>
      <c r="H78" t="s">
        <v>249</v>
      </c>
    </row>
    <row r="79" spans="1:16" x14ac:dyDescent="0.3">
      <c r="A79" t="s">
        <v>596</v>
      </c>
      <c r="G79" t="s">
        <v>596</v>
      </c>
      <c r="H79" t="s">
        <v>249</v>
      </c>
    </row>
    <row r="80" spans="1:16" x14ac:dyDescent="0.3">
      <c r="A80" t="s">
        <v>595</v>
      </c>
      <c r="G80" t="s">
        <v>595</v>
      </c>
      <c r="H80" s="10" t="s">
        <v>632</v>
      </c>
      <c r="I80" s="10"/>
      <c r="J80" t="s">
        <v>1559</v>
      </c>
    </row>
    <row r="81" spans="1:16" x14ac:dyDescent="0.3">
      <c r="A81" t="s">
        <v>977</v>
      </c>
      <c r="G81" t="s">
        <v>977</v>
      </c>
      <c r="H81" t="s">
        <v>249</v>
      </c>
    </row>
    <row r="82" spans="1:16" x14ac:dyDescent="0.3">
      <c r="A82" t="s">
        <v>596</v>
      </c>
      <c r="G82" t="s">
        <v>596</v>
      </c>
      <c r="H82" s="10" t="s">
        <v>633</v>
      </c>
      <c r="I82" s="10"/>
      <c r="P82" t="s">
        <v>1555</v>
      </c>
    </row>
    <row r="83" spans="1:16" x14ac:dyDescent="0.3">
      <c r="A83" t="s">
        <v>1402</v>
      </c>
      <c r="G83" t="s">
        <v>956</v>
      </c>
      <c r="H83" t="s">
        <v>249</v>
      </c>
    </row>
    <row r="84" spans="1:16" x14ac:dyDescent="0.3">
      <c r="A84" t="s">
        <v>977</v>
      </c>
      <c r="G84" t="s">
        <v>977</v>
      </c>
      <c r="H84" s="10" t="s">
        <v>634</v>
      </c>
      <c r="I84" s="10"/>
    </row>
    <row r="85" spans="1:16" x14ac:dyDescent="0.3">
      <c r="A85" t="s">
        <v>977</v>
      </c>
      <c r="G85" t="s">
        <v>977</v>
      </c>
      <c r="H85" s="10" t="s">
        <v>496</v>
      </c>
      <c r="I85" s="10"/>
    </row>
    <row r="86" spans="1:16" x14ac:dyDescent="0.3">
      <c r="A86" t="s">
        <v>977</v>
      </c>
      <c r="G86" t="s">
        <v>977</v>
      </c>
      <c r="H86" t="s">
        <v>249</v>
      </c>
    </row>
    <row r="87" spans="1:16" x14ac:dyDescent="0.3">
      <c r="A87" t="s">
        <v>595</v>
      </c>
      <c r="G87" t="s">
        <v>595</v>
      </c>
      <c r="H87" s="10" t="s">
        <v>635</v>
      </c>
      <c r="I87" s="10"/>
      <c r="J87" t="s">
        <v>1540</v>
      </c>
    </row>
    <row r="88" spans="1:16" x14ac:dyDescent="0.3">
      <c r="A88" t="s">
        <v>977</v>
      </c>
      <c r="G88" t="s">
        <v>977</v>
      </c>
      <c r="H88" t="s">
        <v>249</v>
      </c>
    </row>
    <row r="89" spans="1:16" x14ac:dyDescent="0.3">
      <c r="A89" t="s">
        <v>595</v>
      </c>
      <c r="G89" t="s">
        <v>595</v>
      </c>
      <c r="H89" s="10" t="s">
        <v>636</v>
      </c>
      <c r="I89" s="10"/>
      <c r="J89" t="s">
        <v>15</v>
      </c>
    </row>
    <row r="90" spans="1:16" x14ac:dyDescent="0.3">
      <c r="A90" t="s">
        <v>977</v>
      </c>
      <c r="G90" t="s">
        <v>977</v>
      </c>
      <c r="H90" s="10" t="s">
        <v>637</v>
      </c>
      <c r="I90" s="10"/>
    </row>
    <row r="91" spans="1:16" x14ac:dyDescent="0.3">
      <c r="A91" t="s">
        <v>596</v>
      </c>
      <c r="G91" t="s">
        <v>596</v>
      </c>
      <c r="H91" s="10" t="s">
        <v>638</v>
      </c>
      <c r="I91" s="10"/>
      <c r="P91" t="s">
        <v>1556</v>
      </c>
    </row>
    <row r="92" spans="1:16" x14ac:dyDescent="0.3">
      <c r="A92" t="s">
        <v>977</v>
      </c>
      <c r="G92" t="s">
        <v>977</v>
      </c>
      <c r="H92" t="s">
        <v>249</v>
      </c>
    </row>
    <row r="93" spans="1:16" x14ac:dyDescent="0.3">
      <c r="A93" t="s">
        <v>977</v>
      </c>
      <c r="G93" t="s">
        <v>977</v>
      </c>
      <c r="H93" t="s">
        <v>249</v>
      </c>
    </row>
    <row r="94" spans="1:16" x14ac:dyDescent="0.3">
      <c r="A94" t="s">
        <v>595</v>
      </c>
      <c r="G94" t="s">
        <v>595</v>
      </c>
      <c r="H94" s="10" t="s">
        <v>639</v>
      </c>
      <c r="I94" s="10"/>
      <c r="J94" t="s">
        <v>1559</v>
      </c>
    </row>
    <row r="95" spans="1:16" x14ac:dyDescent="0.3">
      <c r="A95" t="s">
        <v>1384</v>
      </c>
      <c r="G95" t="s">
        <v>1384</v>
      </c>
      <c r="H95" s="10" t="s">
        <v>640</v>
      </c>
      <c r="I95" s="10"/>
    </row>
    <row r="96" spans="1:16" x14ac:dyDescent="0.3">
      <c r="A96" t="s">
        <v>977</v>
      </c>
      <c r="G96" t="s">
        <v>977</v>
      </c>
      <c r="H96" t="s">
        <v>249</v>
      </c>
    </row>
    <row r="97" spans="1:16" x14ac:dyDescent="0.3">
      <c r="A97" t="s">
        <v>977</v>
      </c>
      <c r="G97" t="s">
        <v>977</v>
      </c>
      <c r="H97" t="s">
        <v>249</v>
      </c>
    </row>
    <row r="98" spans="1:16" x14ac:dyDescent="0.3">
      <c r="A98" t="s">
        <v>1402</v>
      </c>
      <c r="G98" t="s">
        <v>956</v>
      </c>
      <c r="H98" t="s">
        <v>249</v>
      </c>
    </row>
    <row r="99" spans="1:16" x14ac:dyDescent="0.3">
      <c r="A99" t="s">
        <v>977</v>
      </c>
      <c r="G99" t="s">
        <v>977</v>
      </c>
      <c r="H99" t="s">
        <v>249</v>
      </c>
    </row>
    <row r="100" spans="1:16" x14ac:dyDescent="0.3">
      <c r="A100" t="s">
        <v>1402</v>
      </c>
      <c r="G100" t="s">
        <v>956</v>
      </c>
      <c r="H100" t="s">
        <v>249</v>
      </c>
    </row>
    <row r="101" spans="1:16" x14ac:dyDescent="0.3">
      <c r="A101" t="s">
        <v>977</v>
      </c>
      <c r="G101" t="s">
        <v>977</v>
      </c>
      <c r="H101" t="s">
        <v>249</v>
      </c>
    </row>
    <row r="102" spans="1:16" x14ac:dyDescent="0.3">
      <c r="A102" t="s">
        <v>977</v>
      </c>
      <c r="G102" t="s">
        <v>977</v>
      </c>
      <c r="H102" t="s">
        <v>249</v>
      </c>
    </row>
    <row r="103" spans="1:16" x14ac:dyDescent="0.3">
      <c r="A103" t="s">
        <v>1402</v>
      </c>
      <c r="G103" t="s">
        <v>956</v>
      </c>
      <c r="H103" t="s">
        <v>249</v>
      </c>
    </row>
    <row r="104" spans="1:16" x14ac:dyDescent="0.3">
      <c r="A104" t="s">
        <v>1402</v>
      </c>
      <c r="G104" t="s">
        <v>956</v>
      </c>
      <c r="H104" t="s">
        <v>249</v>
      </c>
    </row>
    <row r="105" spans="1:16" x14ac:dyDescent="0.3">
      <c r="A105" t="s">
        <v>977</v>
      </c>
      <c r="G105" t="s">
        <v>977</v>
      </c>
      <c r="H105" t="s">
        <v>249</v>
      </c>
    </row>
    <row r="106" spans="1:16" x14ac:dyDescent="0.3">
      <c r="A106" t="s">
        <v>977</v>
      </c>
      <c r="G106" t="s">
        <v>977</v>
      </c>
      <c r="H106" t="s">
        <v>249</v>
      </c>
    </row>
    <row r="107" spans="1:16" x14ac:dyDescent="0.3">
      <c r="A107" t="s">
        <v>596</v>
      </c>
      <c r="G107" t="s">
        <v>596</v>
      </c>
      <c r="H107" t="s">
        <v>249</v>
      </c>
    </row>
    <row r="108" spans="1:16" x14ac:dyDescent="0.3">
      <c r="A108" t="s">
        <v>1402</v>
      </c>
      <c r="G108" t="s">
        <v>956</v>
      </c>
      <c r="H108" t="s">
        <v>249</v>
      </c>
    </row>
    <row r="109" spans="1:16" x14ac:dyDescent="0.3">
      <c r="A109" t="s">
        <v>977</v>
      </c>
      <c r="G109" t="s">
        <v>977</v>
      </c>
      <c r="H109" s="10" t="s">
        <v>641</v>
      </c>
      <c r="I109" s="10"/>
    </row>
    <row r="110" spans="1:16" x14ac:dyDescent="0.3">
      <c r="A110" t="s">
        <v>977</v>
      </c>
      <c r="G110" t="s">
        <v>977</v>
      </c>
      <c r="H110" s="10" t="s">
        <v>642</v>
      </c>
      <c r="I110" s="10"/>
    </row>
    <row r="111" spans="1:16" x14ac:dyDescent="0.3">
      <c r="A111" t="s">
        <v>977</v>
      </c>
      <c r="G111" t="s">
        <v>977</v>
      </c>
      <c r="H111" s="10" t="s">
        <v>643</v>
      </c>
      <c r="I111" s="10"/>
    </row>
    <row r="112" spans="1:16" x14ac:dyDescent="0.3">
      <c r="A112" t="s">
        <v>596</v>
      </c>
      <c r="G112" t="s">
        <v>596</v>
      </c>
      <c r="H112" s="10" t="s">
        <v>644</v>
      </c>
      <c r="I112" s="10"/>
      <c r="P112" t="s">
        <v>1557</v>
      </c>
    </row>
    <row r="113" spans="1:16" x14ac:dyDescent="0.3">
      <c r="A113" t="s">
        <v>596</v>
      </c>
      <c r="G113" t="s">
        <v>596</v>
      </c>
      <c r="H113" s="10" t="s">
        <v>645</v>
      </c>
      <c r="I113" s="10"/>
      <c r="P113" t="s">
        <v>1557</v>
      </c>
    </row>
    <row r="114" spans="1:16" x14ac:dyDescent="0.3">
      <c r="A114" t="s">
        <v>977</v>
      </c>
      <c r="G114" t="s">
        <v>977</v>
      </c>
      <c r="H114" s="10" t="s">
        <v>646</v>
      </c>
      <c r="I114" s="10"/>
    </row>
    <row r="115" spans="1:16" x14ac:dyDescent="0.3">
      <c r="A115" t="s">
        <v>1385</v>
      </c>
      <c r="G115" t="s">
        <v>1385</v>
      </c>
      <c r="H115" s="10" t="s">
        <v>647</v>
      </c>
      <c r="I115" s="10"/>
      <c r="P115" t="s">
        <v>1558</v>
      </c>
    </row>
    <row r="116" spans="1:16" x14ac:dyDescent="0.3">
      <c r="A116" t="s">
        <v>977</v>
      </c>
      <c r="G116" t="s">
        <v>977</v>
      </c>
      <c r="H116" s="10" t="s">
        <v>648</v>
      </c>
      <c r="I116" s="10"/>
    </row>
    <row r="117" spans="1:16" x14ac:dyDescent="0.3">
      <c r="A117" t="s">
        <v>1402</v>
      </c>
      <c r="G117" t="s">
        <v>956</v>
      </c>
      <c r="H117" s="10" t="s">
        <v>649</v>
      </c>
      <c r="I117" s="10"/>
    </row>
    <row r="118" spans="1:16" x14ac:dyDescent="0.3">
      <c r="A118" t="s">
        <v>1402</v>
      </c>
      <c r="G118" t="s">
        <v>956</v>
      </c>
      <c r="H118" t="s">
        <v>249</v>
      </c>
    </row>
    <row r="119" spans="1:16" x14ac:dyDescent="0.3">
      <c r="A119" t="s">
        <v>596</v>
      </c>
      <c r="G119" t="s">
        <v>596</v>
      </c>
      <c r="H119" t="s">
        <v>249</v>
      </c>
    </row>
    <row r="120" spans="1:16" x14ac:dyDescent="0.3">
      <c r="A120" t="s">
        <v>1402</v>
      </c>
      <c r="G120" t="s">
        <v>956</v>
      </c>
      <c r="H120" t="s">
        <v>249</v>
      </c>
    </row>
    <row r="121" spans="1:16" x14ac:dyDescent="0.3">
      <c r="A121" t="s">
        <v>977</v>
      </c>
      <c r="G121" t="s">
        <v>977</v>
      </c>
      <c r="H121" t="s">
        <v>249</v>
      </c>
    </row>
    <row r="122" spans="1:16" x14ac:dyDescent="0.3">
      <c r="A122" t="s">
        <v>1384</v>
      </c>
      <c r="G122" t="s">
        <v>1384</v>
      </c>
      <c r="H122" t="s">
        <v>249</v>
      </c>
    </row>
    <row r="123" spans="1:16" x14ac:dyDescent="0.3">
      <c r="A123" t="s">
        <v>596</v>
      </c>
      <c r="G123" t="s">
        <v>596</v>
      </c>
      <c r="H123" t="s">
        <v>249</v>
      </c>
    </row>
    <row r="124" spans="1:16" x14ac:dyDescent="0.3">
      <c r="A124" t="s">
        <v>596</v>
      </c>
      <c r="G124" t="s">
        <v>596</v>
      </c>
      <c r="H124" t="s">
        <v>249</v>
      </c>
    </row>
    <row r="125" spans="1:16" x14ac:dyDescent="0.3">
      <c r="A125" t="s">
        <v>595</v>
      </c>
      <c r="G125" t="s">
        <v>595</v>
      </c>
      <c r="H125" t="s">
        <v>249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3"/>
  <sheetViews>
    <sheetView topLeftCell="J1" zoomScaleNormal="100" workbookViewId="0">
      <selection activeCell="L1" sqref="L1"/>
    </sheetView>
  </sheetViews>
  <sheetFormatPr defaultRowHeight="14.4" x14ac:dyDescent="0.3"/>
  <cols>
    <col min="1" max="1" width="30.77734375" customWidth="1"/>
    <col min="2" max="2" width="3.77734375" customWidth="1"/>
    <col min="3" max="3" width="15.88671875" customWidth="1"/>
    <col min="4" max="4" width="12.77734375" customWidth="1"/>
    <col min="5" max="6" width="10.77734375" customWidth="1"/>
    <col min="7" max="7" width="5.77734375" customWidth="1"/>
    <col min="8" max="8" width="44.88671875" bestFit="1" customWidth="1"/>
    <col min="9" max="9" width="3.77734375" customWidth="1"/>
    <col min="10" max="10" width="44.88671875" bestFit="1" customWidth="1"/>
    <col min="11" max="11" width="12.77734375" customWidth="1"/>
    <col min="12" max="12" width="10.77734375" customWidth="1"/>
    <col min="13" max="13" width="44.6640625" customWidth="1"/>
    <col min="14" max="14" width="3.77734375" customWidth="1"/>
    <col min="15" max="15" width="37.88671875" customWidth="1"/>
    <col min="16" max="16" width="3.77734375" customWidth="1"/>
    <col min="17" max="17" width="37.88671875" bestFit="1" customWidth="1"/>
    <col min="18" max="18" width="12.77734375" customWidth="1"/>
  </cols>
  <sheetData>
    <row r="1" spans="1:18" x14ac:dyDescent="0.3">
      <c r="A1" s="1" t="s">
        <v>73</v>
      </c>
      <c r="B1" s="1"/>
      <c r="C1" s="1"/>
      <c r="D1" s="1"/>
      <c r="E1" s="1"/>
      <c r="F1" s="1"/>
      <c r="G1" s="1"/>
      <c r="H1" s="1" t="s">
        <v>1567</v>
      </c>
      <c r="I1" s="1"/>
      <c r="J1" s="1"/>
      <c r="K1" s="1"/>
      <c r="L1" s="1"/>
      <c r="M1" s="1" t="s">
        <v>76</v>
      </c>
      <c r="O1" t="s">
        <v>1571</v>
      </c>
    </row>
    <row r="2" spans="1:18" x14ac:dyDescent="0.3">
      <c r="A2" s="10" t="s">
        <v>36</v>
      </c>
      <c r="B2" s="10"/>
      <c r="C2" s="10" t="s">
        <v>30</v>
      </c>
      <c r="D2" s="10">
        <f>D5-D3-D4</f>
        <v>18</v>
      </c>
      <c r="E2" s="10"/>
      <c r="F2" s="10"/>
      <c r="G2" s="10"/>
      <c r="H2" s="10" t="s">
        <v>980</v>
      </c>
      <c r="I2" s="10"/>
      <c r="J2" s="10" t="s">
        <v>1565</v>
      </c>
      <c r="K2" s="10">
        <f t="shared" ref="K2:K13" si="0">COUNTIF(H:H,"="&amp;J2)</f>
        <v>1</v>
      </c>
      <c r="L2" s="10"/>
      <c r="M2" t="s">
        <v>1402</v>
      </c>
      <c r="Q2" s="10" t="s">
        <v>989</v>
      </c>
      <c r="R2">
        <f t="shared" ref="R2:R10" si="1">COUNTIF(O:O,"="&amp;Q2)</f>
        <v>1</v>
      </c>
    </row>
    <row r="3" spans="1:18" x14ac:dyDescent="0.3">
      <c r="A3" s="10" t="s">
        <v>36</v>
      </c>
      <c r="B3" s="10"/>
      <c r="C3" s="10" t="s">
        <v>36</v>
      </c>
      <c r="D3" s="10">
        <f>COUNTIF(A:A,"="&amp;C3)</f>
        <v>95</v>
      </c>
      <c r="E3" s="10"/>
      <c r="F3" s="10"/>
      <c r="G3" s="10"/>
      <c r="H3" s="10" t="s">
        <v>980</v>
      </c>
      <c r="I3" s="10"/>
      <c r="J3" s="10" t="s">
        <v>1563</v>
      </c>
      <c r="K3" s="10">
        <f t="shared" si="0"/>
        <v>1</v>
      </c>
      <c r="L3" s="10"/>
      <c r="M3" t="s">
        <v>1402</v>
      </c>
      <c r="Q3" t="s">
        <v>1568</v>
      </c>
      <c r="R3">
        <f t="shared" si="1"/>
        <v>1</v>
      </c>
    </row>
    <row r="4" spans="1:18" x14ac:dyDescent="0.3">
      <c r="A4" s="10" t="s">
        <v>36</v>
      </c>
      <c r="B4" s="10"/>
      <c r="C4" s="10" t="s">
        <v>1370</v>
      </c>
      <c r="D4" s="10">
        <f>COUNTIF(A:A,"="&amp;C4)</f>
        <v>11</v>
      </c>
      <c r="E4" s="10"/>
      <c r="F4" s="10"/>
      <c r="G4" s="10"/>
      <c r="H4" s="10" t="s">
        <v>1562</v>
      </c>
      <c r="I4" s="10"/>
      <c r="J4" t="s">
        <v>982</v>
      </c>
      <c r="K4" s="10">
        <f t="shared" si="0"/>
        <v>1</v>
      </c>
      <c r="L4" s="10"/>
      <c r="M4" s="10" t="s">
        <v>36</v>
      </c>
      <c r="Q4" t="s">
        <v>1572</v>
      </c>
      <c r="R4">
        <f t="shared" si="1"/>
        <v>1</v>
      </c>
    </row>
    <row r="5" spans="1:18" x14ac:dyDescent="0.3">
      <c r="A5" s="10" t="s">
        <v>36</v>
      </c>
      <c r="B5" s="10"/>
      <c r="C5" s="10" t="s">
        <v>1352</v>
      </c>
      <c r="D5" s="10">
        <v>124</v>
      </c>
      <c r="E5" s="10"/>
      <c r="F5" s="10"/>
      <c r="G5" s="10"/>
      <c r="H5" s="10" t="s">
        <v>981</v>
      </c>
      <c r="I5" s="10"/>
      <c r="J5" s="10" t="s">
        <v>1393</v>
      </c>
      <c r="K5" s="10">
        <f t="shared" si="0"/>
        <v>1</v>
      </c>
      <c r="L5" s="10"/>
      <c r="M5" s="10" t="s">
        <v>36</v>
      </c>
      <c r="Q5" s="10" t="s">
        <v>17</v>
      </c>
      <c r="R5">
        <f t="shared" si="1"/>
        <v>1</v>
      </c>
    </row>
    <row r="6" spans="1:18" x14ac:dyDescent="0.3">
      <c r="A6" s="10" t="s">
        <v>650</v>
      </c>
      <c r="B6" s="10"/>
      <c r="C6" s="10"/>
      <c r="D6" s="10"/>
      <c r="E6" s="10"/>
      <c r="F6" s="10"/>
      <c r="G6" s="10"/>
      <c r="H6" s="10" t="s">
        <v>17</v>
      </c>
      <c r="I6" s="10"/>
      <c r="J6" t="s">
        <v>1562</v>
      </c>
      <c r="K6" s="10">
        <f t="shared" si="0"/>
        <v>1</v>
      </c>
      <c r="L6" s="10"/>
      <c r="M6" s="10" t="s">
        <v>36</v>
      </c>
      <c r="Q6" t="s">
        <v>1570</v>
      </c>
      <c r="R6">
        <f t="shared" si="1"/>
        <v>2</v>
      </c>
    </row>
    <row r="7" spans="1:18" x14ac:dyDescent="0.3">
      <c r="A7" s="10" t="s">
        <v>36</v>
      </c>
      <c r="B7" s="10"/>
      <c r="C7" s="10"/>
      <c r="D7" s="16"/>
      <c r="E7" s="16"/>
      <c r="F7" s="16"/>
      <c r="G7" s="10"/>
      <c r="H7" s="10" t="s">
        <v>1561</v>
      </c>
      <c r="I7" s="10"/>
      <c r="J7" s="10" t="s">
        <v>1560</v>
      </c>
      <c r="K7" s="10">
        <f t="shared" si="0"/>
        <v>1</v>
      </c>
      <c r="L7" s="10"/>
      <c r="M7" s="10" t="s">
        <v>17</v>
      </c>
      <c r="O7" s="10" t="s">
        <v>17</v>
      </c>
      <c r="Q7" s="10" t="s">
        <v>988</v>
      </c>
      <c r="R7">
        <f t="shared" si="1"/>
        <v>2</v>
      </c>
    </row>
    <row r="8" spans="1:18" x14ac:dyDescent="0.3">
      <c r="A8" s="10" t="s">
        <v>650</v>
      </c>
      <c r="B8" s="10"/>
      <c r="C8" s="10"/>
      <c r="D8" s="16"/>
      <c r="E8" s="16"/>
      <c r="F8" s="16"/>
      <c r="G8" s="10"/>
      <c r="H8" s="10" t="s">
        <v>980</v>
      </c>
      <c r="I8" s="10"/>
      <c r="J8" t="s">
        <v>1564</v>
      </c>
      <c r="K8" s="10">
        <f t="shared" si="0"/>
        <v>1</v>
      </c>
      <c r="L8" s="10"/>
      <c r="M8" s="10" t="s">
        <v>36</v>
      </c>
      <c r="Q8" t="s">
        <v>1573</v>
      </c>
      <c r="R8">
        <f t="shared" si="1"/>
        <v>3</v>
      </c>
    </row>
    <row r="9" spans="1:18" x14ac:dyDescent="0.3">
      <c r="A9" t="s">
        <v>1370</v>
      </c>
      <c r="B9" s="10"/>
      <c r="C9" s="10"/>
      <c r="D9" s="16"/>
      <c r="E9" s="16"/>
      <c r="F9" s="16"/>
      <c r="G9" s="10"/>
      <c r="H9" s="10" t="s">
        <v>1393</v>
      </c>
      <c r="I9" s="10"/>
      <c r="J9" s="10" t="s">
        <v>1566</v>
      </c>
      <c r="K9" s="10">
        <f t="shared" si="0"/>
        <v>1</v>
      </c>
      <c r="L9" s="10"/>
      <c r="M9" t="s">
        <v>1402</v>
      </c>
      <c r="Q9" t="s">
        <v>1569</v>
      </c>
      <c r="R9">
        <f t="shared" si="1"/>
        <v>5</v>
      </c>
    </row>
    <row r="10" spans="1:18" x14ac:dyDescent="0.3">
      <c r="A10" s="10" t="s">
        <v>36</v>
      </c>
      <c r="B10" s="10"/>
      <c r="C10" s="10"/>
      <c r="D10" s="10"/>
      <c r="E10" s="10"/>
      <c r="F10" s="10"/>
      <c r="G10" s="10"/>
      <c r="H10" s="10" t="s">
        <v>981</v>
      </c>
      <c r="I10" s="10"/>
      <c r="J10" s="10" t="s">
        <v>17</v>
      </c>
      <c r="K10" s="10">
        <f t="shared" si="0"/>
        <v>2</v>
      </c>
      <c r="L10" s="10"/>
      <c r="M10" t="s">
        <v>1402</v>
      </c>
      <c r="Q10" s="10" t="s">
        <v>987</v>
      </c>
      <c r="R10">
        <f t="shared" si="1"/>
        <v>6</v>
      </c>
    </row>
    <row r="11" spans="1:18" x14ac:dyDescent="0.3">
      <c r="A11" s="10" t="s">
        <v>36</v>
      </c>
      <c r="H11" t="s">
        <v>982</v>
      </c>
      <c r="J11" s="10" t="s">
        <v>1561</v>
      </c>
      <c r="K11" s="10">
        <f t="shared" si="0"/>
        <v>2</v>
      </c>
      <c r="M11" t="s">
        <v>1402</v>
      </c>
    </row>
    <row r="12" spans="1:18" x14ac:dyDescent="0.3">
      <c r="A12" s="10" t="s">
        <v>36</v>
      </c>
      <c r="B12" s="10"/>
      <c r="C12" s="10"/>
      <c r="D12" s="10"/>
      <c r="E12" s="10"/>
      <c r="F12" s="10"/>
      <c r="G12" s="10"/>
      <c r="H12" s="10" t="s">
        <v>981</v>
      </c>
      <c r="I12" s="10"/>
      <c r="J12" s="10" t="s">
        <v>980</v>
      </c>
      <c r="K12" s="10">
        <f t="shared" si="0"/>
        <v>3</v>
      </c>
      <c r="L12" s="10"/>
      <c r="M12" t="s">
        <v>1402</v>
      </c>
    </row>
    <row r="13" spans="1:18" x14ac:dyDescent="0.3">
      <c r="A13" s="10" t="s">
        <v>36</v>
      </c>
      <c r="H13" s="10" t="s">
        <v>1561</v>
      </c>
      <c r="J13" s="10" t="s">
        <v>981</v>
      </c>
      <c r="K13" s="10">
        <f t="shared" si="0"/>
        <v>4</v>
      </c>
      <c r="M13" t="s">
        <v>1402</v>
      </c>
    </row>
    <row r="14" spans="1:18" x14ac:dyDescent="0.3">
      <c r="A14" s="10" t="s">
        <v>36</v>
      </c>
      <c r="B14" s="10"/>
      <c r="C14" s="10"/>
      <c r="D14" s="10"/>
      <c r="E14" s="10"/>
      <c r="F14" s="10"/>
      <c r="G14" s="10"/>
      <c r="H14" s="10" t="s">
        <v>981</v>
      </c>
      <c r="I14" s="10"/>
      <c r="J14" s="10"/>
      <c r="K14" s="10"/>
      <c r="L14" s="10"/>
      <c r="M14" t="s">
        <v>1402</v>
      </c>
    </row>
    <row r="15" spans="1:18" x14ac:dyDescent="0.3">
      <c r="A15" s="10" t="s">
        <v>36</v>
      </c>
      <c r="B15" s="10"/>
      <c r="C15" s="10"/>
      <c r="D15" s="10"/>
      <c r="E15" s="10"/>
      <c r="F15" s="10"/>
      <c r="G15" s="10"/>
      <c r="H15" s="10" t="s">
        <v>1563</v>
      </c>
      <c r="I15" s="10"/>
      <c r="J15" s="10"/>
      <c r="K15" s="10"/>
      <c r="L15" s="10"/>
      <c r="M15" t="s">
        <v>1402</v>
      </c>
    </row>
    <row r="16" spans="1:18" x14ac:dyDescent="0.3">
      <c r="A16" s="10" t="s">
        <v>36</v>
      </c>
      <c r="B16" s="10"/>
      <c r="C16" s="10"/>
      <c r="D16" s="10"/>
      <c r="E16" s="10"/>
      <c r="F16" s="10"/>
      <c r="G16" s="10"/>
      <c r="H16" s="10" t="s">
        <v>1564</v>
      </c>
      <c r="I16" s="10"/>
      <c r="L16" s="10"/>
      <c r="M16" t="s">
        <v>1402</v>
      </c>
    </row>
    <row r="17" spans="1:13" x14ac:dyDescent="0.3">
      <c r="A17" s="10" t="s">
        <v>36</v>
      </c>
      <c r="B17" s="10"/>
      <c r="C17" s="10"/>
      <c r="D17" s="10"/>
      <c r="E17" s="10"/>
      <c r="F17" s="10"/>
      <c r="G17" s="10"/>
      <c r="H17" s="10" t="s">
        <v>1565</v>
      </c>
      <c r="I17" s="10"/>
      <c r="L17" s="10"/>
      <c r="M17" t="s">
        <v>1402</v>
      </c>
    </row>
    <row r="18" spans="1:13" x14ac:dyDescent="0.3">
      <c r="A18" s="10" t="s">
        <v>36</v>
      </c>
      <c r="B18" s="10"/>
      <c r="C18" s="10"/>
      <c r="D18" s="10"/>
      <c r="E18" s="10"/>
      <c r="F18" s="10"/>
      <c r="G18" s="10"/>
      <c r="H18" s="10" t="s">
        <v>1566</v>
      </c>
      <c r="I18" s="10"/>
      <c r="L18" s="10"/>
      <c r="M18" t="s">
        <v>1402</v>
      </c>
    </row>
    <row r="19" spans="1:13" x14ac:dyDescent="0.3">
      <c r="A19" s="10" t="s">
        <v>36</v>
      </c>
      <c r="B19" s="10"/>
      <c r="C19" s="10"/>
      <c r="D19" s="10"/>
      <c r="E19" s="10"/>
      <c r="F19" s="10"/>
      <c r="G19" s="10"/>
      <c r="H19" s="10" t="s">
        <v>1560</v>
      </c>
      <c r="I19" s="10"/>
      <c r="L19" s="10"/>
      <c r="M19" t="s">
        <v>1402</v>
      </c>
    </row>
    <row r="20" spans="1:13" x14ac:dyDescent="0.3">
      <c r="A20" s="10" t="s">
        <v>36</v>
      </c>
      <c r="B20" s="10"/>
      <c r="C20" s="10"/>
      <c r="D20" s="10"/>
      <c r="E20" s="10"/>
      <c r="F20" s="10"/>
      <c r="G20" s="10"/>
      <c r="H20" s="10" t="s">
        <v>17</v>
      </c>
      <c r="I20" s="10"/>
      <c r="L20" s="10"/>
      <c r="M20" s="10" t="s">
        <v>36</v>
      </c>
    </row>
    <row r="21" spans="1:13" x14ac:dyDescent="0.3">
      <c r="A21" s="10" t="s">
        <v>36</v>
      </c>
      <c r="B21" s="10"/>
      <c r="C21" s="10"/>
      <c r="D21" s="10"/>
      <c r="E21" s="10"/>
      <c r="F21" s="10"/>
      <c r="G21" s="10"/>
      <c r="H21" s="10"/>
      <c r="I21" s="10"/>
      <c r="L21" s="10"/>
      <c r="M21" t="s">
        <v>1402</v>
      </c>
    </row>
    <row r="22" spans="1:13" x14ac:dyDescent="0.3">
      <c r="A22" s="10" t="s">
        <v>36</v>
      </c>
      <c r="B22" s="10"/>
      <c r="C22" s="10"/>
      <c r="D22" s="10"/>
      <c r="E22" s="10"/>
      <c r="F22" s="10"/>
      <c r="G22" s="10"/>
      <c r="H22" s="10"/>
      <c r="I22" s="10"/>
      <c r="L22" s="10"/>
      <c r="M22" t="s">
        <v>1402</v>
      </c>
    </row>
    <row r="23" spans="1:13" x14ac:dyDescent="0.3">
      <c r="A23" s="10" t="s">
        <v>36</v>
      </c>
      <c r="B23" s="10"/>
      <c r="C23" s="10"/>
      <c r="D23" s="10"/>
      <c r="E23" s="10"/>
      <c r="F23" s="10"/>
      <c r="G23" s="10"/>
      <c r="H23" s="10"/>
      <c r="I23" s="10"/>
      <c r="L23" s="10"/>
      <c r="M23" t="s">
        <v>1402</v>
      </c>
    </row>
    <row r="24" spans="1:13" x14ac:dyDescent="0.3">
      <c r="A24" s="10" t="s">
        <v>36</v>
      </c>
      <c r="B24" s="10"/>
      <c r="C24" s="10"/>
      <c r="D24" s="10"/>
      <c r="E24" s="10"/>
      <c r="F24" s="10"/>
      <c r="G24" s="10"/>
      <c r="H24" s="10"/>
      <c r="I24" s="10"/>
      <c r="L24" s="10"/>
      <c r="M24" s="10" t="s">
        <v>36</v>
      </c>
    </row>
    <row r="25" spans="1:13" x14ac:dyDescent="0.3">
      <c r="A25" s="10" t="s">
        <v>36</v>
      </c>
      <c r="B25" s="10"/>
      <c r="C25" s="10"/>
      <c r="D25" s="10"/>
      <c r="E25" s="10"/>
      <c r="F25" s="10"/>
      <c r="G25" s="10"/>
      <c r="H25" s="10"/>
      <c r="I25" s="10"/>
      <c r="L25" s="10"/>
      <c r="M25" t="s">
        <v>1402</v>
      </c>
    </row>
    <row r="26" spans="1:13" x14ac:dyDescent="0.3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L26" s="10"/>
      <c r="M26" t="s">
        <v>1402</v>
      </c>
    </row>
    <row r="27" spans="1:13" x14ac:dyDescent="0.3">
      <c r="A27" s="10" t="s">
        <v>36</v>
      </c>
      <c r="B27" s="10"/>
      <c r="C27" s="10"/>
      <c r="D27" s="10"/>
      <c r="E27" s="10"/>
      <c r="F27" s="10"/>
      <c r="G27" s="10"/>
      <c r="H27" s="10"/>
      <c r="I27" s="10"/>
      <c r="L27" s="10"/>
      <c r="M27" t="s">
        <v>1402</v>
      </c>
    </row>
    <row r="28" spans="1:13" x14ac:dyDescent="0.3">
      <c r="A28" s="10" t="s">
        <v>36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t="s">
        <v>1402</v>
      </c>
    </row>
    <row r="29" spans="1:13" x14ac:dyDescent="0.3">
      <c r="A29" s="10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t="s">
        <v>1402</v>
      </c>
    </row>
    <row r="30" spans="1:13" x14ac:dyDescent="0.3">
      <c r="A30" s="10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t="s">
        <v>1402</v>
      </c>
    </row>
    <row r="31" spans="1:13" x14ac:dyDescent="0.3">
      <c r="A31" s="10" t="s">
        <v>36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t="s">
        <v>1402</v>
      </c>
    </row>
    <row r="32" spans="1:13" x14ac:dyDescent="0.3">
      <c r="A32" s="10" t="s">
        <v>36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t="s">
        <v>1402</v>
      </c>
    </row>
    <row r="33" spans="1:13" x14ac:dyDescent="0.3">
      <c r="A33" s="10" t="s">
        <v>36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t="s">
        <v>1402</v>
      </c>
    </row>
    <row r="34" spans="1:13" x14ac:dyDescent="0.3">
      <c r="A34" s="10" t="s">
        <v>36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t="s">
        <v>1402</v>
      </c>
    </row>
    <row r="35" spans="1:13" x14ac:dyDescent="0.3">
      <c r="A35" s="10" t="s">
        <v>36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 t="s">
        <v>36</v>
      </c>
    </row>
    <row r="36" spans="1:13" x14ac:dyDescent="0.3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36</v>
      </c>
    </row>
    <row r="37" spans="1:13" x14ac:dyDescent="0.3">
      <c r="A37" s="10" t="s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t="s">
        <v>1402</v>
      </c>
    </row>
    <row r="38" spans="1:13" x14ac:dyDescent="0.3">
      <c r="A38" s="10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t="s">
        <v>1402</v>
      </c>
    </row>
    <row r="39" spans="1:13" x14ac:dyDescent="0.3">
      <c r="A39" s="10" t="s">
        <v>36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 t="s">
        <v>36</v>
      </c>
    </row>
    <row r="40" spans="1:13" x14ac:dyDescent="0.3">
      <c r="A40" s="10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t="s">
        <v>1402</v>
      </c>
    </row>
    <row r="41" spans="1:13" x14ac:dyDescent="0.3">
      <c r="A41" s="10" t="s">
        <v>36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t="s">
        <v>1402</v>
      </c>
    </row>
    <row r="42" spans="1:13" x14ac:dyDescent="0.3">
      <c r="A42" s="10" t="s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 t="s">
        <v>36</v>
      </c>
    </row>
    <row r="43" spans="1:13" x14ac:dyDescent="0.3">
      <c r="A43" s="10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 t="s">
        <v>36</v>
      </c>
    </row>
    <row r="44" spans="1:13" x14ac:dyDescent="0.3">
      <c r="A44" s="10" t="s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t="s">
        <v>1402</v>
      </c>
    </row>
    <row r="45" spans="1:13" x14ac:dyDescent="0.3">
      <c r="A45" s="10" t="s">
        <v>36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 t="s">
        <v>36</v>
      </c>
    </row>
    <row r="46" spans="1:13" x14ac:dyDescent="0.3">
      <c r="A46" s="10" t="s">
        <v>36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t="s">
        <v>1402</v>
      </c>
    </row>
    <row r="47" spans="1:13" x14ac:dyDescent="0.3">
      <c r="A47" s="10" t="s">
        <v>36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t="s">
        <v>1402</v>
      </c>
    </row>
    <row r="48" spans="1:13" x14ac:dyDescent="0.3">
      <c r="A48" s="10" t="s">
        <v>36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t="s">
        <v>1402</v>
      </c>
    </row>
    <row r="49" spans="1:15" x14ac:dyDescent="0.3">
      <c r="A49" s="10" t="s">
        <v>36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t="s">
        <v>1402</v>
      </c>
    </row>
    <row r="50" spans="1:15" x14ac:dyDescent="0.3">
      <c r="A50" s="10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t="s">
        <v>1402</v>
      </c>
    </row>
    <row r="51" spans="1:15" x14ac:dyDescent="0.3">
      <c r="A51" s="10" t="s">
        <v>36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t="s">
        <v>1402</v>
      </c>
    </row>
    <row r="52" spans="1:15" x14ac:dyDescent="0.3">
      <c r="A52" s="10" t="s">
        <v>36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t="s">
        <v>1402</v>
      </c>
    </row>
    <row r="53" spans="1:15" x14ac:dyDescent="0.3">
      <c r="A53" s="10" t="s">
        <v>30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t="s">
        <v>1402</v>
      </c>
    </row>
    <row r="54" spans="1:15" x14ac:dyDescent="0.3">
      <c r="A54" s="10" t="s">
        <v>36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 t="s">
        <v>36</v>
      </c>
    </row>
    <row r="55" spans="1:15" x14ac:dyDescent="0.3">
      <c r="A55" s="10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 t="s">
        <v>652</v>
      </c>
      <c r="O55" s="10" t="s">
        <v>652</v>
      </c>
    </row>
    <row r="56" spans="1:15" x14ac:dyDescent="0.3">
      <c r="A56" s="10" t="s">
        <v>36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 t="s">
        <v>36</v>
      </c>
    </row>
    <row r="57" spans="1:15" x14ac:dyDescent="0.3">
      <c r="A57" s="10" t="s">
        <v>36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 t="s">
        <v>987</v>
      </c>
      <c r="O57" s="10" t="s">
        <v>987</v>
      </c>
    </row>
    <row r="58" spans="1:15" x14ac:dyDescent="0.3">
      <c r="A58" s="10" t="s">
        <v>36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 t="s">
        <v>987</v>
      </c>
      <c r="O58" s="10" t="s">
        <v>987</v>
      </c>
    </row>
    <row r="59" spans="1:15" x14ac:dyDescent="0.3">
      <c r="A59" s="10" t="s">
        <v>36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 t="s">
        <v>653</v>
      </c>
      <c r="O59" t="s">
        <v>1573</v>
      </c>
    </row>
    <row r="60" spans="1:15" x14ac:dyDescent="0.3">
      <c r="A60" s="10" t="s">
        <v>1389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 t="s">
        <v>654</v>
      </c>
      <c r="O60" s="10" t="s">
        <v>988</v>
      </c>
    </row>
    <row r="61" spans="1:15" x14ac:dyDescent="0.3">
      <c r="A61" s="10" t="s">
        <v>36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 t="s">
        <v>36</v>
      </c>
      <c r="O61" t="s">
        <v>1573</v>
      </c>
    </row>
    <row r="62" spans="1:15" x14ac:dyDescent="0.3">
      <c r="A62" s="10" t="s">
        <v>36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653</v>
      </c>
      <c r="O62" t="s">
        <v>1573</v>
      </c>
    </row>
    <row r="63" spans="1:15" x14ac:dyDescent="0.3">
      <c r="A63" s="10" t="s">
        <v>36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36</v>
      </c>
    </row>
    <row r="64" spans="1:15" x14ac:dyDescent="0.3">
      <c r="A64" s="10" t="s">
        <v>36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 t="s">
        <v>36</v>
      </c>
    </row>
    <row r="65" spans="1:15" x14ac:dyDescent="0.3">
      <c r="A65" s="10" t="s">
        <v>36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 t="s">
        <v>36</v>
      </c>
    </row>
    <row r="66" spans="1:15" x14ac:dyDescent="0.3">
      <c r="A66" s="10" t="s">
        <v>36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 t="s">
        <v>36</v>
      </c>
    </row>
    <row r="67" spans="1:15" x14ac:dyDescent="0.3">
      <c r="A67" s="10" t="s">
        <v>36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 t="s">
        <v>985</v>
      </c>
      <c r="O67" t="s">
        <v>1568</v>
      </c>
    </row>
    <row r="68" spans="1:15" x14ac:dyDescent="0.3">
      <c r="A68" s="10" t="s">
        <v>36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 t="s">
        <v>36</v>
      </c>
    </row>
    <row r="69" spans="1:15" x14ac:dyDescent="0.3">
      <c r="A69" s="10" t="s">
        <v>1390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 t="s">
        <v>36</v>
      </c>
    </row>
    <row r="70" spans="1:15" x14ac:dyDescent="0.3">
      <c r="A70" s="10" t="s">
        <v>1391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 t="s">
        <v>36</v>
      </c>
    </row>
    <row r="71" spans="1:15" x14ac:dyDescent="0.3">
      <c r="A71" s="10" t="s">
        <v>979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 t="s">
        <v>655</v>
      </c>
      <c r="O71" t="s">
        <v>1569</v>
      </c>
    </row>
    <row r="72" spans="1:15" x14ac:dyDescent="0.3">
      <c r="A72" t="s">
        <v>1370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 t="s">
        <v>18</v>
      </c>
      <c r="O72" t="s">
        <v>1569</v>
      </c>
    </row>
    <row r="73" spans="1:15" x14ac:dyDescent="0.3">
      <c r="A73" s="10" t="s">
        <v>980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 t="s">
        <v>987</v>
      </c>
      <c r="O73" s="10" t="s">
        <v>987</v>
      </c>
    </row>
    <row r="74" spans="1:15" x14ac:dyDescent="0.3">
      <c r="A74" t="s">
        <v>1370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 t="s">
        <v>988</v>
      </c>
      <c r="O74" s="10" t="s">
        <v>988</v>
      </c>
    </row>
    <row r="75" spans="1:15" x14ac:dyDescent="0.3">
      <c r="A75" s="10" t="s">
        <v>1393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 t="s">
        <v>987</v>
      </c>
      <c r="O75" s="10" t="s">
        <v>987</v>
      </c>
    </row>
    <row r="76" spans="1:15" x14ac:dyDescent="0.3">
      <c r="A76" t="s">
        <v>1370</v>
      </c>
      <c r="M76" s="10" t="s">
        <v>987</v>
      </c>
      <c r="O76" s="10" t="s">
        <v>987</v>
      </c>
    </row>
    <row r="77" spans="1:15" x14ac:dyDescent="0.3">
      <c r="A77" t="s">
        <v>1370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 t="s">
        <v>656</v>
      </c>
      <c r="O77" t="s">
        <v>1570</v>
      </c>
    </row>
    <row r="78" spans="1:15" x14ac:dyDescent="0.3">
      <c r="A78" t="s">
        <v>1370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t="s">
        <v>1402</v>
      </c>
    </row>
    <row r="79" spans="1:15" x14ac:dyDescent="0.3">
      <c r="A79" t="s">
        <v>1370</v>
      </c>
      <c r="M79" t="s">
        <v>1402</v>
      </c>
    </row>
    <row r="80" spans="1:15" x14ac:dyDescent="0.3">
      <c r="A80" t="s">
        <v>1370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657</v>
      </c>
      <c r="O80" t="s">
        <v>1570</v>
      </c>
    </row>
    <row r="81" spans="1:15" x14ac:dyDescent="0.3">
      <c r="A81" s="10" t="s">
        <v>981</v>
      </c>
      <c r="M81" s="10" t="s">
        <v>36</v>
      </c>
    </row>
    <row r="82" spans="1:15" x14ac:dyDescent="0.3">
      <c r="A82" s="10" t="s">
        <v>36</v>
      </c>
      <c r="M82" s="10" t="s">
        <v>36</v>
      </c>
    </row>
    <row r="83" spans="1:15" x14ac:dyDescent="0.3">
      <c r="A83" t="s">
        <v>1370</v>
      </c>
      <c r="M83" t="s">
        <v>1402</v>
      </c>
    </row>
    <row r="84" spans="1:15" x14ac:dyDescent="0.3">
      <c r="A84" s="10" t="s">
        <v>36</v>
      </c>
      <c r="M84" s="10" t="s">
        <v>989</v>
      </c>
      <c r="O84" s="10" t="s">
        <v>989</v>
      </c>
    </row>
    <row r="85" spans="1:15" x14ac:dyDescent="0.3">
      <c r="A85" s="10" t="s">
        <v>36</v>
      </c>
      <c r="M85" s="10" t="s">
        <v>658</v>
      </c>
      <c r="O85" t="s">
        <v>1569</v>
      </c>
    </row>
    <row r="86" spans="1:15" x14ac:dyDescent="0.3">
      <c r="A86" s="10" t="s">
        <v>982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 t="s">
        <v>990</v>
      </c>
      <c r="O86" t="s">
        <v>1569</v>
      </c>
    </row>
    <row r="87" spans="1:15" x14ac:dyDescent="0.3">
      <c r="A87" s="10" t="s">
        <v>1386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 t="s">
        <v>660</v>
      </c>
      <c r="O87" t="s">
        <v>1569</v>
      </c>
    </row>
    <row r="88" spans="1:15" x14ac:dyDescent="0.3">
      <c r="A88" s="10" t="s">
        <v>36</v>
      </c>
      <c r="M88" s="10" t="s">
        <v>987</v>
      </c>
      <c r="O88" s="10" t="s">
        <v>987</v>
      </c>
    </row>
    <row r="89" spans="1:15" x14ac:dyDescent="0.3">
      <c r="A89" s="10" t="s">
        <v>36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 t="s">
        <v>36</v>
      </c>
    </row>
    <row r="90" spans="1:15" x14ac:dyDescent="0.3">
      <c r="A90" s="10" t="s">
        <v>36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 t="s">
        <v>36</v>
      </c>
    </row>
    <row r="91" spans="1:15" x14ac:dyDescent="0.3">
      <c r="A91" t="s">
        <v>1370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5" x14ac:dyDescent="0.3">
      <c r="A92" s="10" t="s">
        <v>36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5" x14ac:dyDescent="0.3">
      <c r="A93" s="10" t="s">
        <v>36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5" x14ac:dyDescent="0.3">
      <c r="A94" s="10" t="s">
        <v>1394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5" x14ac:dyDescent="0.3">
      <c r="A95" s="10" t="s">
        <v>1395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5" x14ac:dyDescent="0.3">
      <c r="A96" s="10" t="s">
        <v>36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t="s">
        <v>1370</v>
      </c>
    </row>
    <row r="98" spans="1:13" x14ac:dyDescent="0.3">
      <c r="A98" s="10" t="s">
        <v>36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3">
      <c r="A99" s="10" t="s">
        <v>36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3">
      <c r="A100" s="10" t="s">
        <v>36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3">
      <c r="A101" s="10" t="s">
        <v>36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">
      <c r="A102" s="10" t="s">
        <v>36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3">
      <c r="A103" s="10" t="s">
        <v>36</v>
      </c>
    </row>
    <row r="104" spans="1:13" x14ac:dyDescent="0.3">
      <c r="A104" s="10" t="s">
        <v>36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x14ac:dyDescent="0.3">
      <c r="A105" s="10" t="s">
        <v>36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10" t="s">
        <v>36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3">
      <c r="A107" s="10" t="s">
        <v>36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3">
      <c r="A108" s="10" t="s">
        <v>1387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3">
      <c r="A109" s="10" t="s">
        <v>36</v>
      </c>
      <c r="M109" s="10"/>
    </row>
    <row r="110" spans="1:13" x14ac:dyDescent="0.3">
      <c r="A110" s="10" t="s">
        <v>36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x14ac:dyDescent="0.3">
      <c r="A111" s="10" t="s">
        <v>1388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3">
      <c r="A112" s="10" t="s">
        <v>36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3">
      <c r="A113" s="10" t="s">
        <v>36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10" t="s">
        <v>36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x14ac:dyDescent="0.3">
      <c r="A115" s="10" t="s">
        <v>36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3">
      <c r="A116" s="10" t="s">
        <v>36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3" x14ac:dyDescent="0.3">
      <c r="A117" s="10" t="s">
        <v>36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x14ac:dyDescent="0.3">
      <c r="A118" s="10" t="s">
        <v>36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3">
      <c r="A119" s="10" t="s">
        <v>36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x14ac:dyDescent="0.3">
      <c r="A120" s="10" t="s">
        <v>36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10" t="s">
        <v>651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x14ac:dyDescent="0.3">
      <c r="A122" s="10" t="s">
        <v>36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3">
      <c r="A123" s="10" t="s">
        <v>36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x14ac:dyDescent="0.3">
      <c r="A124" s="10" t="s">
        <v>17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3">
      <c r="A125" s="10" t="s">
        <v>36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3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</sheetData>
  <autoFilter ref="M1:O90" xr:uid="{00000000-0001-0000-0600-000000000000}"/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3"/>
  <sheetViews>
    <sheetView workbookViewId="0"/>
  </sheetViews>
  <sheetFormatPr defaultRowHeight="14.4" x14ac:dyDescent="0.3"/>
  <cols>
    <col min="1" max="1" width="30.77734375" customWidth="1"/>
    <col min="2" max="2" width="5.77734375" customWidth="1"/>
    <col min="3" max="3" width="30.77734375" customWidth="1"/>
    <col min="4" max="5" width="10.77734375" customWidth="1"/>
    <col min="6" max="6" width="30.77734375" customWidth="1"/>
    <col min="7" max="7" width="5.77734375" customWidth="1"/>
    <col min="8" max="8" width="30.77734375" customWidth="1"/>
    <col min="9" max="9" width="10.77734375" customWidth="1"/>
  </cols>
  <sheetData>
    <row r="1" spans="1:9" x14ac:dyDescent="0.3">
      <c r="A1" s="1" t="s">
        <v>77</v>
      </c>
      <c r="B1" s="1"/>
      <c r="C1" s="1"/>
      <c r="D1" s="1"/>
      <c r="E1" s="1"/>
      <c r="F1" s="1" t="s">
        <v>78</v>
      </c>
      <c r="G1" s="1"/>
    </row>
    <row r="2" spans="1:9" x14ac:dyDescent="0.3">
      <c r="A2" s="9">
        <v>5</v>
      </c>
      <c r="B2" s="9">
        <v>5</v>
      </c>
      <c r="C2" s="9" t="s">
        <v>1400</v>
      </c>
      <c r="D2" s="9">
        <f>COUNTIF(A:A,"="&amp;B2)</f>
        <v>81</v>
      </c>
      <c r="E2" s="9"/>
      <c r="F2" s="9">
        <v>5</v>
      </c>
      <c r="G2" s="9">
        <v>5</v>
      </c>
      <c r="H2" s="9" t="s">
        <v>1400</v>
      </c>
      <c r="I2" s="9">
        <f>COUNTIF(F:F,"="&amp;G2)</f>
        <v>79</v>
      </c>
    </row>
    <row r="3" spans="1:9" x14ac:dyDescent="0.3">
      <c r="A3" s="9">
        <v>5</v>
      </c>
      <c r="B3" s="9">
        <v>4</v>
      </c>
      <c r="C3" s="9" t="s">
        <v>1399</v>
      </c>
      <c r="D3" s="9">
        <f>COUNTIF(A:A,"="&amp;B3)</f>
        <v>21</v>
      </c>
      <c r="E3" s="9"/>
      <c r="F3" s="9">
        <v>5</v>
      </c>
      <c r="G3" s="9">
        <v>4</v>
      </c>
      <c r="H3" s="9" t="s">
        <v>1399</v>
      </c>
      <c r="I3" s="9">
        <f>COUNTIF(F:F,"="&amp;G3)</f>
        <v>20</v>
      </c>
    </row>
    <row r="4" spans="1:9" x14ac:dyDescent="0.3">
      <c r="A4" s="9">
        <v>4</v>
      </c>
      <c r="B4" s="9">
        <v>3</v>
      </c>
      <c r="C4" s="9" t="s">
        <v>1398</v>
      </c>
      <c r="D4" s="9">
        <f>COUNTIF(A:A,"="&amp;B4)</f>
        <v>7</v>
      </c>
      <c r="E4" s="9"/>
      <c r="F4" s="9">
        <v>4</v>
      </c>
      <c r="G4" s="9">
        <v>3</v>
      </c>
      <c r="H4" s="9" t="s">
        <v>1398</v>
      </c>
      <c r="I4" s="9">
        <f>COUNTIF(F:F,"="&amp;G4)</f>
        <v>11</v>
      </c>
    </row>
    <row r="5" spans="1:9" x14ac:dyDescent="0.3">
      <c r="A5" s="9">
        <v>5</v>
      </c>
      <c r="B5" s="9">
        <v>2</v>
      </c>
      <c r="C5" s="9" t="s">
        <v>1396</v>
      </c>
      <c r="D5" s="9">
        <f>COUNTIF(A:A,"="&amp;B5)</f>
        <v>4</v>
      </c>
      <c r="E5" s="9"/>
      <c r="F5" s="9">
        <v>5</v>
      </c>
      <c r="G5" s="9">
        <v>2</v>
      </c>
      <c r="H5" s="9" t="s">
        <v>1396</v>
      </c>
      <c r="I5" s="9">
        <f>COUNTIF(F:F,"="&amp;G5)</f>
        <v>4</v>
      </c>
    </row>
    <row r="6" spans="1:9" x14ac:dyDescent="0.3">
      <c r="A6" s="9">
        <v>5</v>
      </c>
      <c r="B6" s="9">
        <v>1</v>
      </c>
      <c r="C6" s="9" t="s">
        <v>1397</v>
      </c>
      <c r="D6" s="9">
        <f>COUNTIF(A:A,"="&amp;B6)</f>
        <v>7</v>
      </c>
      <c r="E6" s="9"/>
      <c r="F6" s="9">
        <v>1</v>
      </c>
      <c r="G6" s="9">
        <v>1</v>
      </c>
      <c r="H6" s="9" t="s">
        <v>1397</v>
      </c>
      <c r="I6" s="9">
        <f>COUNTIF(F:F,"="&amp;G6)</f>
        <v>5</v>
      </c>
    </row>
    <row r="7" spans="1:9" x14ac:dyDescent="0.3">
      <c r="A7" s="9">
        <v>3</v>
      </c>
      <c r="B7" s="9"/>
      <c r="C7" s="9" t="s">
        <v>1402</v>
      </c>
      <c r="D7" s="9">
        <f>COUNTIF(A:A,"="&amp;C7)</f>
        <v>4</v>
      </c>
      <c r="E7" s="9"/>
      <c r="F7" s="9">
        <v>5</v>
      </c>
      <c r="G7" s="9"/>
      <c r="H7" s="9" t="s">
        <v>1402</v>
      </c>
      <c r="I7" s="9">
        <f>COUNTIF(F:F,"="&amp;H7)</f>
        <v>5</v>
      </c>
    </row>
    <row r="8" spans="1:9" x14ac:dyDescent="0.3">
      <c r="A8" s="9">
        <v>5</v>
      </c>
      <c r="B8" s="9"/>
      <c r="C8" s="9" t="s">
        <v>1352</v>
      </c>
      <c r="D8" s="9">
        <v>124</v>
      </c>
      <c r="E8" s="9"/>
      <c r="F8" s="9">
        <v>5</v>
      </c>
      <c r="G8" s="9"/>
      <c r="H8" s="9" t="s">
        <v>1352</v>
      </c>
      <c r="I8" s="9">
        <v>124</v>
      </c>
    </row>
    <row r="9" spans="1:9" x14ac:dyDescent="0.3">
      <c r="A9" s="9">
        <v>5</v>
      </c>
      <c r="B9" s="9"/>
      <c r="C9" s="9"/>
      <c r="D9" s="9"/>
      <c r="E9" s="9"/>
      <c r="F9" s="9">
        <v>5</v>
      </c>
      <c r="G9" s="9"/>
      <c r="H9" s="9"/>
      <c r="I9" s="9"/>
    </row>
    <row r="10" spans="1:9" x14ac:dyDescent="0.3">
      <c r="A10" s="9">
        <v>5</v>
      </c>
      <c r="B10" s="9"/>
      <c r="C10" s="9" t="s">
        <v>1402</v>
      </c>
      <c r="D10" s="17">
        <f>D7/D8</f>
        <v>3.2258064516129031E-2</v>
      </c>
      <c r="E10" s="9"/>
      <c r="F10" s="9">
        <v>5</v>
      </c>
      <c r="G10" s="9"/>
      <c r="H10" s="9" t="s">
        <v>1402</v>
      </c>
      <c r="I10" s="17">
        <f>I7/I8</f>
        <v>4.0322580645161289E-2</v>
      </c>
    </row>
    <row r="11" spans="1:9" x14ac:dyDescent="0.3">
      <c r="A11" s="9">
        <v>5</v>
      </c>
      <c r="B11" s="9"/>
      <c r="C11" s="9" t="s">
        <v>1397</v>
      </c>
      <c r="D11" s="17">
        <f>D6/D8</f>
        <v>5.6451612903225805E-2</v>
      </c>
      <c r="E11" s="9"/>
      <c r="F11" s="9">
        <v>5</v>
      </c>
      <c r="G11" s="9"/>
      <c r="H11" s="9" t="s">
        <v>1397</v>
      </c>
      <c r="I11" s="17">
        <f>I6/I8</f>
        <v>4.0322580645161289E-2</v>
      </c>
    </row>
    <row r="12" spans="1:9" x14ac:dyDescent="0.3">
      <c r="A12" s="9">
        <v>5</v>
      </c>
      <c r="B12" s="9"/>
      <c r="C12" s="9" t="s">
        <v>1396</v>
      </c>
      <c r="D12" s="17">
        <f>D5/D8</f>
        <v>3.2258064516129031E-2</v>
      </c>
      <c r="E12" s="9"/>
      <c r="F12" s="9">
        <v>5</v>
      </c>
      <c r="G12" s="9"/>
      <c r="H12" s="9" t="s">
        <v>1396</v>
      </c>
      <c r="I12" s="17">
        <f>I5/I8</f>
        <v>3.2258064516129031E-2</v>
      </c>
    </row>
    <row r="13" spans="1:9" x14ac:dyDescent="0.3">
      <c r="A13" s="9">
        <v>4</v>
      </c>
      <c r="B13" s="9"/>
      <c r="C13" s="9" t="s">
        <v>1398</v>
      </c>
      <c r="D13" s="17">
        <f>D4/D8</f>
        <v>5.6451612903225805E-2</v>
      </c>
      <c r="E13" s="9"/>
      <c r="F13" s="9">
        <v>4</v>
      </c>
      <c r="G13" s="9"/>
      <c r="H13" s="9" t="s">
        <v>1398</v>
      </c>
      <c r="I13" s="17">
        <f>I4/I8</f>
        <v>8.8709677419354843E-2</v>
      </c>
    </row>
    <row r="14" spans="1:9" x14ac:dyDescent="0.3">
      <c r="A14" s="9">
        <v>5</v>
      </c>
      <c r="B14" s="9"/>
      <c r="C14" s="9" t="s">
        <v>1399</v>
      </c>
      <c r="D14" s="17">
        <f>D3/D8</f>
        <v>0.16935483870967741</v>
      </c>
      <c r="E14" s="9"/>
      <c r="F14" s="9">
        <v>5</v>
      </c>
      <c r="G14" s="9"/>
      <c r="H14" s="9" t="s">
        <v>1399</v>
      </c>
      <c r="I14" s="17">
        <f>I3/I8</f>
        <v>0.16129032258064516</v>
      </c>
    </row>
    <row r="15" spans="1:9" x14ac:dyDescent="0.3">
      <c r="A15" s="9">
        <v>5</v>
      </c>
      <c r="B15" s="9"/>
      <c r="C15" s="9" t="s">
        <v>1400</v>
      </c>
      <c r="D15" s="17">
        <f>D2/D8</f>
        <v>0.65322580645161288</v>
      </c>
      <c r="E15" s="9"/>
      <c r="F15" s="9">
        <v>5</v>
      </c>
      <c r="G15" s="9"/>
      <c r="H15" s="9" t="s">
        <v>1400</v>
      </c>
      <c r="I15" s="17">
        <f>I2/I8</f>
        <v>0.63709677419354838</v>
      </c>
    </row>
    <row r="16" spans="1:9" x14ac:dyDescent="0.3">
      <c r="A16" s="9">
        <v>5</v>
      </c>
      <c r="B16" s="9"/>
      <c r="C16" s="9"/>
      <c r="D16" s="9"/>
      <c r="E16" s="9"/>
      <c r="F16" s="9">
        <v>5</v>
      </c>
      <c r="G16" s="9"/>
    </row>
    <row r="17" spans="1:7" x14ac:dyDescent="0.3">
      <c r="A17" s="9">
        <v>4</v>
      </c>
      <c r="B17" s="9"/>
      <c r="C17" s="9"/>
      <c r="D17" s="9"/>
      <c r="E17" s="9"/>
      <c r="F17" s="9">
        <v>4</v>
      </c>
      <c r="G17" s="9"/>
    </row>
    <row r="18" spans="1:7" x14ac:dyDescent="0.3">
      <c r="A18" s="9">
        <v>4</v>
      </c>
      <c r="B18" s="9"/>
      <c r="C18" s="9"/>
      <c r="D18" s="9"/>
      <c r="E18" s="9"/>
      <c r="F18" s="9">
        <v>5</v>
      </c>
      <c r="G18" s="9"/>
    </row>
    <row r="19" spans="1:7" x14ac:dyDescent="0.3">
      <c r="A19" s="9">
        <v>4</v>
      </c>
      <c r="B19" s="9"/>
      <c r="C19" s="9"/>
      <c r="D19" s="9"/>
      <c r="E19" s="9"/>
      <c r="F19" s="9">
        <v>4</v>
      </c>
      <c r="G19" s="9"/>
    </row>
    <row r="20" spans="1:7" x14ac:dyDescent="0.3">
      <c r="A20" s="9" t="s">
        <v>1402</v>
      </c>
      <c r="B20" s="9"/>
      <c r="C20" s="9"/>
      <c r="D20" s="9"/>
      <c r="E20" s="9"/>
      <c r="F20" s="9" t="s">
        <v>1402</v>
      </c>
      <c r="G20" s="9"/>
    </row>
    <row r="21" spans="1:7" x14ac:dyDescent="0.3">
      <c r="A21" s="9">
        <v>5</v>
      </c>
      <c r="B21" s="9"/>
      <c r="C21" s="9"/>
      <c r="D21" s="9"/>
      <c r="E21" s="9"/>
      <c r="F21" s="9">
        <v>5</v>
      </c>
      <c r="G21" s="9"/>
    </row>
    <row r="22" spans="1:7" x14ac:dyDescent="0.3">
      <c r="A22" s="9">
        <v>3</v>
      </c>
      <c r="B22" s="9"/>
      <c r="C22" s="9"/>
      <c r="D22" s="9"/>
      <c r="E22" s="9"/>
      <c r="F22" s="9">
        <v>3</v>
      </c>
      <c r="G22" s="9"/>
    </row>
    <row r="23" spans="1:7" x14ac:dyDescent="0.3">
      <c r="A23" s="9">
        <v>3</v>
      </c>
      <c r="B23" s="9"/>
      <c r="C23" s="9"/>
      <c r="D23" s="9"/>
      <c r="E23" s="9"/>
      <c r="F23" s="9">
        <v>3</v>
      </c>
      <c r="G23" s="9"/>
    </row>
    <row r="24" spans="1:7" x14ac:dyDescent="0.3">
      <c r="A24" s="9">
        <v>5</v>
      </c>
      <c r="B24" s="9"/>
      <c r="C24" s="9"/>
      <c r="D24" s="9"/>
      <c r="E24" s="9"/>
      <c r="F24" s="9">
        <v>5</v>
      </c>
      <c r="G24" s="9"/>
    </row>
    <row r="25" spans="1:7" x14ac:dyDescent="0.3">
      <c r="A25" s="9">
        <v>5</v>
      </c>
      <c r="B25" s="9"/>
      <c r="C25" s="9"/>
      <c r="D25" s="9"/>
      <c r="E25" s="9"/>
      <c r="F25" s="9">
        <v>5</v>
      </c>
      <c r="G25" s="9"/>
    </row>
    <row r="26" spans="1:7" x14ac:dyDescent="0.3">
      <c r="A26" s="9">
        <v>2</v>
      </c>
      <c r="B26" s="9"/>
      <c r="C26" s="9"/>
      <c r="D26" s="9"/>
      <c r="E26" s="9"/>
      <c r="F26" s="9">
        <v>2</v>
      </c>
      <c r="G26" s="9"/>
    </row>
    <row r="27" spans="1:7" x14ac:dyDescent="0.3">
      <c r="A27" s="9">
        <v>4</v>
      </c>
      <c r="B27" s="9"/>
      <c r="C27" s="9"/>
      <c r="D27" s="9"/>
      <c r="E27" s="9"/>
      <c r="F27" s="9">
        <v>4</v>
      </c>
      <c r="G27" s="9"/>
    </row>
    <row r="28" spans="1:7" x14ac:dyDescent="0.3">
      <c r="A28" s="9">
        <v>5</v>
      </c>
      <c r="B28" s="9"/>
      <c r="C28" s="9"/>
      <c r="D28" s="9"/>
      <c r="E28" s="9"/>
      <c r="F28" s="9">
        <v>5</v>
      </c>
      <c r="G28" s="9"/>
    </row>
    <row r="29" spans="1:7" x14ac:dyDescent="0.3">
      <c r="A29" s="9">
        <v>4</v>
      </c>
      <c r="B29" s="9"/>
      <c r="C29" s="9"/>
      <c r="D29" s="9"/>
      <c r="E29" s="9"/>
      <c r="F29" s="9">
        <v>4</v>
      </c>
      <c r="G29" s="9"/>
    </row>
    <row r="30" spans="1:7" x14ac:dyDescent="0.3">
      <c r="A30" s="9">
        <v>5</v>
      </c>
      <c r="B30" s="9"/>
      <c r="C30" s="9"/>
      <c r="D30" s="9"/>
      <c r="E30" s="9"/>
      <c r="F30" s="9">
        <v>5</v>
      </c>
      <c r="G30" s="9"/>
    </row>
    <row r="31" spans="1:7" x14ac:dyDescent="0.3">
      <c r="A31" s="9">
        <v>5</v>
      </c>
      <c r="B31" s="9"/>
      <c r="C31" s="9"/>
      <c r="D31" s="9"/>
      <c r="E31" s="9"/>
      <c r="F31" s="9">
        <v>5</v>
      </c>
      <c r="G31" s="9"/>
    </row>
    <row r="32" spans="1:7" x14ac:dyDescent="0.3">
      <c r="A32" s="9">
        <v>5</v>
      </c>
      <c r="B32" s="9"/>
      <c r="C32" s="9"/>
      <c r="D32" s="9"/>
      <c r="E32" s="9"/>
      <c r="F32" s="9">
        <v>5</v>
      </c>
      <c r="G32" s="9"/>
    </row>
    <row r="33" spans="1:7" x14ac:dyDescent="0.3">
      <c r="A33" s="9">
        <v>5</v>
      </c>
      <c r="B33" s="9"/>
      <c r="C33" s="9"/>
      <c r="D33" s="9"/>
      <c r="E33" s="9"/>
      <c r="F33" s="9">
        <v>5</v>
      </c>
      <c r="G33" s="9"/>
    </row>
    <row r="34" spans="1:7" x14ac:dyDescent="0.3">
      <c r="A34" s="9">
        <v>5</v>
      </c>
      <c r="B34" s="9"/>
      <c r="C34" s="9"/>
      <c r="D34" s="9"/>
      <c r="E34" s="9"/>
      <c r="F34" s="9">
        <v>5</v>
      </c>
      <c r="G34" s="9"/>
    </row>
    <row r="35" spans="1:7" x14ac:dyDescent="0.3">
      <c r="A35" s="9">
        <v>5</v>
      </c>
      <c r="B35" s="9"/>
      <c r="C35" s="9"/>
      <c r="D35" s="9"/>
      <c r="E35" s="9"/>
      <c r="F35" s="9">
        <v>5</v>
      </c>
      <c r="G35" s="9"/>
    </row>
    <row r="36" spans="1:7" x14ac:dyDescent="0.3">
      <c r="A36" s="9">
        <v>5</v>
      </c>
      <c r="B36" s="9"/>
      <c r="C36" s="9"/>
      <c r="D36" s="9"/>
      <c r="E36" s="9"/>
      <c r="F36" s="9">
        <v>5</v>
      </c>
      <c r="G36" s="9"/>
    </row>
    <row r="37" spans="1:7" x14ac:dyDescent="0.3">
      <c r="A37" s="9">
        <v>5</v>
      </c>
      <c r="B37" s="9"/>
      <c r="C37" s="9"/>
      <c r="D37" s="9"/>
      <c r="E37" s="9"/>
      <c r="F37" s="9">
        <v>5</v>
      </c>
      <c r="G37" s="9"/>
    </row>
    <row r="38" spans="1:7" x14ac:dyDescent="0.3">
      <c r="A38" s="9">
        <v>2</v>
      </c>
      <c r="B38" s="9"/>
      <c r="C38" s="9"/>
      <c r="D38" s="9"/>
      <c r="E38" s="9"/>
      <c r="F38" s="9">
        <v>4</v>
      </c>
      <c r="G38" s="9"/>
    </row>
    <row r="39" spans="1:7" x14ac:dyDescent="0.3">
      <c r="A39" s="9">
        <v>5</v>
      </c>
      <c r="B39" s="9"/>
      <c r="C39" s="9"/>
      <c r="D39" s="9"/>
      <c r="E39" s="9"/>
      <c r="F39" s="9">
        <v>5</v>
      </c>
      <c r="G39" s="9"/>
    </row>
    <row r="40" spans="1:7" x14ac:dyDescent="0.3">
      <c r="A40" s="9">
        <v>5</v>
      </c>
      <c r="B40" s="9"/>
      <c r="C40" s="9"/>
      <c r="D40" s="9"/>
      <c r="E40" s="9"/>
      <c r="F40" s="9">
        <v>5</v>
      </c>
      <c r="G40" s="9"/>
    </row>
    <row r="41" spans="1:7" x14ac:dyDescent="0.3">
      <c r="A41" s="9">
        <v>5</v>
      </c>
      <c r="B41" s="9"/>
      <c r="C41" s="9"/>
      <c r="D41" s="9"/>
      <c r="E41" s="9"/>
      <c r="F41" s="9">
        <v>5</v>
      </c>
      <c r="G41" s="9"/>
    </row>
    <row r="42" spans="1:7" x14ac:dyDescent="0.3">
      <c r="A42" s="9">
        <v>4</v>
      </c>
      <c r="B42" s="9"/>
      <c r="C42" s="9"/>
      <c r="D42" s="9"/>
      <c r="E42" s="9"/>
      <c r="F42" s="9">
        <v>3</v>
      </c>
      <c r="G42" s="9"/>
    </row>
    <row r="43" spans="1:7" x14ac:dyDescent="0.3">
      <c r="A43" s="9">
        <v>4</v>
      </c>
      <c r="B43" s="9"/>
      <c r="C43" s="9"/>
      <c r="D43" s="9"/>
      <c r="E43" s="9"/>
      <c r="F43" s="9">
        <v>4</v>
      </c>
      <c r="G43" s="9"/>
    </row>
    <row r="44" spans="1:7" x14ac:dyDescent="0.3">
      <c r="A44" s="9">
        <v>3</v>
      </c>
      <c r="B44" s="9"/>
      <c r="C44" s="9"/>
      <c r="D44" s="9"/>
      <c r="E44" s="9"/>
      <c r="F44" s="9">
        <v>3</v>
      </c>
      <c r="G44" s="9"/>
    </row>
    <row r="45" spans="1:7" x14ac:dyDescent="0.3">
      <c r="A45" s="9">
        <v>5</v>
      </c>
      <c r="B45" s="9"/>
      <c r="C45" s="9"/>
      <c r="D45" s="9"/>
      <c r="E45" s="9"/>
      <c r="F45" s="9">
        <v>5</v>
      </c>
      <c r="G45" s="9"/>
    </row>
    <row r="46" spans="1:7" x14ac:dyDescent="0.3">
      <c r="A46" s="9">
        <v>5</v>
      </c>
      <c r="B46" s="9"/>
      <c r="C46" s="9"/>
      <c r="D46" s="9"/>
      <c r="E46" s="9"/>
      <c r="F46" s="9">
        <v>5</v>
      </c>
      <c r="G46" s="9"/>
    </row>
    <row r="47" spans="1:7" x14ac:dyDescent="0.3">
      <c r="A47" s="9">
        <v>5</v>
      </c>
      <c r="B47" s="9"/>
      <c r="C47" s="9"/>
      <c r="D47" s="9"/>
      <c r="E47" s="9"/>
      <c r="F47" s="9">
        <v>5</v>
      </c>
      <c r="G47" s="9"/>
    </row>
    <row r="48" spans="1:7" x14ac:dyDescent="0.3">
      <c r="A48" s="9">
        <v>3</v>
      </c>
      <c r="B48" s="9"/>
      <c r="C48" s="9"/>
      <c r="D48" s="9"/>
      <c r="E48" s="9"/>
      <c r="F48" s="9">
        <v>3</v>
      </c>
      <c r="G48" s="9"/>
    </row>
    <row r="49" spans="1:7" x14ac:dyDescent="0.3">
      <c r="A49" s="9">
        <v>2</v>
      </c>
      <c r="B49" s="9"/>
      <c r="C49" s="9"/>
      <c r="D49" s="9"/>
      <c r="E49" s="9"/>
      <c r="F49" s="9">
        <v>2</v>
      </c>
      <c r="G49" s="9"/>
    </row>
    <row r="50" spans="1:7" x14ac:dyDescent="0.3">
      <c r="A50" s="9">
        <v>3</v>
      </c>
      <c r="B50" s="9"/>
      <c r="C50" s="9"/>
      <c r="D50" s="9"/>
      <c r="E50" s="9"/>
      <c r="F50" s="9">
        <v>3</v>
      </c>
      <c r="G50" s="9"/>
    </row>
    <row r="51" spans="1:7" x14ac:dyDescent="0.3">
      <c r="A51" s="9">
        <v>5</v>
      </c>
      <c r="B51" s="9"/>
      <c r="C51" s="9"/>
      <c r="D51" s="9"/>
      <c r="E51" s="9"/>
      <c r="F51" s="9">
        <v>5</v>
      </c>
      <c r="G51" s="9"/>
    </row>
    <row r="52" spans="1:7" x14ac:dyDescent="0.3">
      <c r="A52" s="9">
        <v>2</v>
      </c>
      <c r="B52" s="9"/>
      <c r="C52" s="9"/>
      <c r="D52" s="9"/>
      <c r="E52" s="9"/>
      <c r="F52" s="9">
        <v>3</v>
      </c>
      <c r="G52" s="9"/>
    </row>
    <row r="53" spans="1:7" x14ac:dyDescent="0.3">
      <c r="A53" s="9">
        <v>1</v>
      </c>
      <c r="B53" s="9"/>
      <c r="C53" s="9"/>
      <c r="D53" s="9"/>
      <c r="E53" s="9"/>
      <c r="F53" s="9">
        <v>1</v>
      </c>
      <c r="G53" s="9"/>
    </row>
    <row r="54" spans="1:7" x14ac:dyDescent="0.3">
      <c r="A54" s="9">
        <v>5</v>
      </c>
      <c r="B54" s="9"/>
      <c r="C54" s="9"/>
      <c r="D54" s="9"/>
      <c r="E54" s="9"/>
      <c r="F54" s="9">
        <v>5</v>
      </c>
      <c r="G54" s="9"/>
    </row>
    <row r="55" spans="1:7" x14ac:dyDescent="0.3">
      <c r="A55" s="9">
        <v>5</v>
      </c>
      <c r="B55" s="9"/>
      <c r="C55" s="9"/>
      <c r="D55" s="9"/>
      <c r="E55" s="9"/>
      <c r="F55" s="9">
        <v>5</v>
      </c>
      <c r="G55" s="9"/>
    </row>
    <row r="56" spans="1:7" x14ac:dyDescent="0.3">
      <c r="A56" s="9">
        <v>5</v>
      </c>
      <c r="B56" s="9"/>
      <c r="C56" s="9"/>
      <c r="D56" s="9"/>
      <c r="E56" s="9"/>
      <c r="F56" s="9">
        <v>5</v>
      </c>
      <c r="G56" s="9"/>
    </row>
    <row r="57" spans="1:7" x14ac:dyDescent="0.3">
      <c r="A57" s="9">
        <v>5</v>
      </c>
      <c r="B57" s="9"/>
      <c r="C57" s="9"/>
      <c r="D57" s="9"/>
      <c r="E57" s="9"/>
      <c r="F57" s="9">
        <v>5</v>
      </c>
      <c r="G57" s="9"/>
    </row>
    <row r="58" spans="1:7" x14ac:dyDescent="0.3">
      <c r="A58" s="9">
        <v>5</v>
      </c>
      <c r="B58" s="9"/>
      <c r="C58" s="9"/>
      <c r="D58" s="9"/>
      <c r="E58" s="9"/>
      <c r="F58" s="9">
        <v>5</v>
      </c>
      <c r="G58" s="9"/>
    </row>
    <row r="59" spans="1:7" x14ac:dyDescent="0.3">
      <c r="A59" s="9">
        <v>5</v>
      </c>
      <c r="B59" s="9"/>
      <c r="C59" s="9"/>
      <c r="D59" s="9"/>
      <c r="E59" s="9"/>
      <c r="F59" s="9">
        <v>5</v>
      </c>
      <c r="G59" s="9"/>
    </row>
    <row r="60" spans="1:7" x14ac:dyDescent="0.3">
      <c r="A60" s="9">
        <v>5</v>
      </c>
      <c r="B60" s="9"/>
      <c r="C60" s="9"/>
      <c r="D60" s="9"/>
      <c r="E60" s="9"/>
      <c r="F60" s="9">
        <v>5</v>
      </c>
      <c r="G60" s="9"/>
    </row>
    <row r="61" spans="1:7" x14ac:dyDescent="0.3">
      <c r="A61" s="9">
        <v>4</v>
      </c>
      <c r="B61" s="9"/>
      <c r="C61" s="9"/>
      <c r="D61" s="9"/>
      <c r="E61" s="9"/>
      <c r="F61" s="9">
        <v>4</v>
      </c>
      <c r="G61" s="9"/>
    </row>
    <row r="62" spans="1:7" x14ac:dyDescent="0.3">
      <c r="A62" s="9">
        <v>4</v>
      </c>
      <c r="B62" s="9"/>
      <c r="C62" s="9"/>
      <c r="D62" s="9"/>
      <c r="E62" s="9"/>
      <c r="F62" s="9">
        <v>4</v>
      </c>
      <c r="G62" s="9"/>
    </row>
    <row r="63" spans="1:7" x14ac:dyDescent="0.3">
      <c r="A63" s="9">
        <v>5</v>
      </c>
      <c r="B63" s="9"/>
      <c r="C63" s="9"/>
      <c r="D63" s="9"/>
      <c r="E63" s="9"/>
      <c r="F63" s="9">
        <v>5</v>
      </c>
      <c r="G63" s="9"/>
    </row>
    <row r="64" spans="1:7" x14ac:dyDescent="0.3">
      <c r="A64" s="9">
        <v>5</v>
      </c>
      <c r="B64" s="9"/>
      <c r="C64" s="9"/>
      <c r="D64" s="9"/>
      <c r="E64" s="9"/>
      <c r="F64" s="9">
        <v>3</v>
      </c>
      <c r="G64" s="9"/>
    </row>
    <row r="65" spans="1:7" x14ac:dyDescent="0.3">
      <c r="A65" s="9">
        <v>5</v>
      </c>
      <c r="B65" s="9"/>
      <c r="C65" s="9"/>
      <c r="D65" s="9"/>
      <c r="E65" s="9"/>
      <c r="F65" s="9">
        <v>5</v>
      </c>
      <c r="G65" s="9"/>
    </row>
    <row r="66" spans="1:7" x14ac:dyDescent="0.3">
      <c r="A66" s="9">
        <v>5</v>
      </c>
      <c r="B66" s="9"/>
      <c r="C66" s="9"/>
      <c r="D66" s="9"/>
      <c r="E66" s="9"/>
      <c r="F66" s="9">
        <v>5</v>
      </c>
      <c r="G66" s="9"/>
    </row>
    <row r="67" spans="1:7" x14ac:dyDescent="0.3">
      <c r="A67" s="9">
        <v>5</v>
      </c>
      <c r="B67" s="9"/>
      <c r="C67" s="9"/>
      <c r="D67" s="9"/>
      <c r="E67" s="9"/>
      <c r="F67" s="9">
        <v>5</v>
      </c>
      <c r="G67" s="9"/>
    </row>
    <row r="68" spans="1:7" x14ac:dyDescent="0.3">
      <c r="A68" s="9">
        <v>5</v>
      </c>
      <c r="B68" s="9"/>
      <c r="C68" s="9"/>
      <c r="D68" s="9"/>
      <c r="E68" s="9"/>
      <c r="F68" s="9">
        <v>5</v>
      </c>
      <c r="G68" s="9"/>
    </row>
    <row r="69" spans="1:7" x14ac:dyDescent="0.3">
      <c r="A69" s="9">
        <v>1</v>
      </c>
      <c r="B69" s="9"/>
      <c r="C69" s="9"/>
      <c r="D69" s="9"/>
      <c r="E69" s="9"/>
      <c r="F69" s="9">
        <v>3</v>
      </c>
      <c r="G69" s="9"/>
    </row>
    <row r="70" spans="1:7" x14ac:dyDescent="0.3">
      <c r="A70" s="4" t="s">
        <v>1402</v>
      </c>
      <c r="B70" s="9"/>
      <c r="C70" s="9"/>
      <c r="D70" s="9"/>
      <c r="E70" s="9"/>
      <c r="F70" s="4" t="s">
        <v>1402</v>
      </c>
      <c r="G70" s="9"/>
    </row>
    <row r="71" spans="1:7" x14ac:dyDescent="0.3">
      <c r="A71" s="9">
        <v>5</v>
      </c>
      <c r="B71" s="9"/>
      <c r="C71" s="9"/>
      <c r="D71" s="9"/>
      <c r="E71" s="9"/>
      <c r="F71" s="4" t="s">
        <v>1402</v>
      </c>
      <c r="G71" s="9"/>
    </row>
    <row r="72" spans="1:7" x14ac:dyDescent="0.3">
      <c r="A72" s="9">
        <v>1</v>
      </c>
      <c r="B72" s="9"/>
      <c r="C72" s="9"/>
      <c r="D72" s="9"/>
      <c r="E72" s="9"/>
      <c r="F72" s="9">
        <v>2</v>
      </c>
      <c r="G72" s="9"/>
    </row>
    <row r="73" spans="1:7" x14ac:dyDescent="0.3">
      <c r="A73" s="9">
        <v>5</v>
      </c>
      <c r="B73" s="9"/>
      <c r="C73" s="9"/>
      <c r="D73" s="9"/>
      <c r="E73" s="9"/>
      <c r="F73" s="9">
        <v>5</v>
      </c>
      <c r="G73" s="9"/>
    </row>
    <row r="74" spans="1:7" x14ac:dyDescent="0.3">
      <c r="A74" s="9">
        <v>4</v>
      </c>
      <c r="B74" s="4"/>
      <c r="C74" s="4"/>
      <c r="D74" s="4"/>
      <c r="E74" s="4"/>
      <c r="F74" s="9">
        <v>4</v>
      </c>
      <c r="G74" s="4"/>
    </row>
    <row r="75" spans="1:7" x14ac:dyDescent="0.3">
      <c r="A75" s="9">
        <v>5</v>
      </c>
      <c r="B75" s="4"/>
      <c r="C75" s="4"/>
      <c r="D75" s="4"/>
      <c r="E75" s="4"/>
      <c r="F75" s="9">
        <v>5</v>
      </c>
      <c r="G75" s="4"/>
    </row>
    <row r="76" spans="1:7" x14ac:dyDescent="0.3">
      <c r="A76" s="9">
        <v>5</v>
      </c>
      <c r="B76" s="9"/>
      <c r="C76" s="9"/>
      <c r="D76" s="9"/>
      <c r="E76" s="9"/>
      <c r="F76" s="9">
        <v>5</v>
      </c>
      <c r="G76" s="9"/>
    </row>
    <row r="77" spans="1:7" x14ac:dyDescent="0.3">
      <c r="A77" s="9">
        <v>4</v>
      </c>
      <c r="B77" s="9"/>
      <c r="C77" s="9"/>
      <c r="D77" s="9"/>
      <c r="E77" s="9"/>
      <c r="F77" s="9">
        <v>2</v>
      </c>
      <c r="G77" s="9"/>
    </row>
    <row r="78" spans="1:7" x14ac:dyDescent="0.3">
      <c r="A78" s="9">
        <v>4</v>
      </c>
      <c r="B78" s="9"/>
      <c r="C78" s="9"/>
      <c r="D78" s="9"/>
      <c r="E78" s="9"/>
      <c r="F78" s="9">
        <v>4</v>
      </c>
      <c r="G78" s="9"/>
    </row>
    <row r="79" spans="1:7" x14ac:dyDescent="0.3">
      <c r="A79" s="9">
        <v>4</v>
      </c>
      <c r="B79" s="9"/>
      <c r="C79" s="9"/>
      <c r="D79" s="9"/>
      <c r="E79" s="9"/>
      <c r="F79" s="9">
        <v>4</v>
      </c>
      <c r="G79" s="9"/>
    </row>
    <row r="80" spans="1:7" x14ac:dyDescent="0.3">
      <c r="A80" s="9">
        <v>5</v>
      </c>
      <c r="B80" s="9"/>
      <c r="C80" s="9"/>
      <c r="D80" s="9"/>
      <c r="E80" s="9"/>
      <c r="F80" s="9">
        <v>5</v>
      </c>
      <c r="G80" s="9"/>
    </row>
    <row r="81" spans="1:7" x14ac:dyDescent="0.3">
      <c r="A81" s="9">
        <v>1</v>
      </c>
      <c r="B81" s="9"/>
      <c r="C81" s="9"/>
      <c r="D81" s="9"/>
      <c r="E81" s="9"/>
      <c r="F81" s="9">
        <v>5</v>
      </c>
      <c r="G81" s="9"/>
    </row>
    <row r="82" spans="1:7" x14ac:dyDescent="0.3">
      <c r="A82" s="9">
        <v>5</v>
      </c>
      <c r="B82" s="9"/>
      <c r="C82" s="9"/>
      <c r="D82" s="9"/>
      <c r="E82" s="9"/>
      <c r="F82" s="9">
        <v>5</v>
      </c>
      <c r="G82" s="9"/>
    </row>
    <row r="83" spans="1:7" x14ac:dyDescent="0.3">
      <c r="A83" s="9">
        <v>5</v>
      </c>
      <c r="B83" s="9"/>
      <c r="C83" s="9"/>
      <c r="D83" s="9"/>
      <c r="E83" s="9"/>
      <c r="F83" s="9">
        <v>3</v>
      </c>
      <c r="G83" s="9"/>
    </row>
    <row r="84" spans="1:7" x14ac:dyDescent="0.3">
      <c r="A84" s="9">
        <v>4</v>
      </c>
      <c r="B84" s="9"/>
      <c r="C84" s="9"/>
      <c r="D84" s="9"/>
      <c r="E84" s="9"/>
      <c r="F84" s="9">
        <v>4</v>
      </c>
      <c r="G84" s="9"/>
    </row>
    <row r="85" spans="1:7" x14ac:dyDescent="0.3">
      <c r="A85" s="9">
        <v>4</v>
      </c>
      <c r="B85" s="9"/>
      <c r="C85" s="9"/>
      <c r="D85" s="9"/>
      <c r="E85" s="9"/>
      <c r="F85" s="9">
        <v>4</v>
      </c>
      <c r="G85" s="9"/>
    </row>
    <row r="86" spans="1:7" x14ac:dyDescent="0.3">
      <c r="A86" s="9">
        <v>4</v>
      </c>
      <c r="B86" s="9"/>
      <c r="C86" s="9"/>
      <c r="D86" s="9"/>
      <c r="E86" s="9"/>
      <c r="F86" s="9">
        <v>4</v>
      </c>
      <c r="G86" s="9"/>
    </row>
    <row r="87" spans="1:7" x14ac:dyDescent="0.3">
      <c r="A87" s="9">
        <v>1</v>
      </c>
      <c r="B87" s="9"/>
      <c r="C87" s="9"/>
      <c r="D87" s="9"/>
      <c r="E87" s="9"/>
      <c r="F87" s="9">
        <v>1</v>
      </c>
      <c r="G87" s="9"/>
    </row>
    <row r="88" spans="1:7" x14ac:dyDescent="0.3">
      <c r="A88" s="9">
        <v>5</v>
      </c>
      <c r="B88" s="9"/>
      <c r="C88" s="9"/>
      <c r="D88" s="9"/>
      <c r="E88" s="9"/>
      <c r="F88" s="9">
        <v>5</v>
      </c>
      <c r="G88" s="9"/>
    </row>
    <row r="89" spans="1:7" x14ac:dyDescent="0.3">
      <c r="A89" s="4" t="s">
        <v>1402</v>
      </c>
      <c r="B89" s="9"/>
      <c r="C89" s="9"/>
      <c r="D89" s="9"/>
      <c r="E89" s="9"/>
      <c r="F89" s="4" t="s">
        <v>1402</v>
      </c>
      <c r="G89" s="9"/>
    </row>
    <row r="90" spans="1:7" x14ac:dyDescent="0.3">
      <c r="A90" s="9">
        <v>5</v>
      </c>
      <c r="B90" s="9"/>
      <c r="C90" s="9"/>
      <c r="D90" s="9"/>
      <c r="E90" s="9"/>
      <c r="F90" s="9">
        <v>5</v>
      </c>
      <c r="G90" s="9"/>
    </row>
    <row r="91" spans="1:7" x14ac:dyDescent="0.3">
      <c r="A91" s="4" t="s">
        <v>1402</v>
      </c>
      <c r="B91" s="9"/>
      <c r="C91" s="9"/>
      <c r="D91" s="9"/>
      <c r="E91" s="9"/>
      <c r="F91" s="4" t="s">
        <v>1402</v>
      </c>
      <c r="G91" s="9"/>
    </row>
    <row r="92" spans="1:7" x14ac:dyDescent="0.3">
      <c r="A92" s="9">
        <v>4</v>
      </c>
      <c r="B92" s="9"/>
      <c r="C92" s="9"/>
      <c r="D92" s="9"/>
      <c r="E92" s="9"/>
      <c r="F92" s="9">
        <v>4</v>
      </c>
      <c r="G92" s="9"/>
    </row>
    <row r="93" spans="1:7" x14ac:dyDescent="0.3">
      <c r="A93" s="9">
        <v>5</v>
      </c>
      <c r="B93" s="9"/>
      <c r="C93" s="9"/>
      <c r="D93" s="9"/>
      <c r="E93" s="9"/>
      <c r="F93" s="9">
        <v>5</v>
      </c>
      <c r="G93" s="9"/>
    </row>
    <row r="94" spans="1:7" x14ac:dyDescent="0.3">
      <c r="A94" s="9">
        <v>5</v>
      </c>
      <c r="B94" s="9"/>
      <c r="C94" s="9"/>
      <c r="D94" s="9"/>
      <c r="E94" s="9"/>
      <c r="F94" s="9">
        <v>5</v>
      </c>
      <c r="G94" s="9"/>
    </row>
    <row r="95" spans="1:7" x14ac:dyDescent="0.3">
      <c r="A95" s="9">
        <v>5</v>
      </c>
      <c r="B95" s="9"/>
      <c r="C95" s="9"/>
      <c r="D95" s="9"/>
      <c r="E95" s="9"/>
      <c r="F95" s="9">
        <v>5</v>
      </c>
      <c r="G95" s="9"/>
    </row>
    <row r="96" spans="1:7" x14ac:dyDescent="0.3">
      <c r="A96" s="9">
        <v>5</v>
      </c>
      <c r="B96" s="9"/>
      <c r="C96" s="9"/>
      <c r="D96" s="9"/>
      <c r="E96" s="9"/>
      <c r="F96" s="9">
        <v>5</v>
      </c>
      <c r="G96" s="9"/>
    </row>
    <row r="97" spans="1:7" x14ac:dyDescent="0.3">
      <c r="A97" s="9">
        <v>5</v>
      </c>
      <c r="B97" s="9"/>
      <c r="C97" s="9"/>
      <c r="D97" s="9"/>
      <c r="E97" s="9"/>
      <c r="F97" s="9">
        <v>5</v>
      </c>
      <c r="G97" s="9"/>
    </row>
    <row r="98" spans="1:7" x14ac:dyDescent="0.3">
      <c r="A98" s="9">
        <v>5</v>
      </c>
      <c r="B98" s="9"/>
      <c r="C98" s="9"/>
      <c r="D98" s="9"/>
      <c r="E98" s="9"/>
      <c r="F98" s="9">
        <v>5</v>
      </c>
      <c r="G98" s="9"/>
    </row>
    <row r="99" spans="1:7" x14ac:dyDescent="0.3">
      <c r="A99" s="9">
        <v>3</v>
      </c>
      <c r="B99" s="9"/>
      <c r="C99" s="9"/>
      <c r="D99" s="9"/>
      <c r="E99" s="9"/>
      <c r="F99" s="9">
        <v>4</v>
      </c>
      <c r="G99" s="9"/>
    </row>
    <row r="100" spans="1:7" x14ac:dyDescent="0.3">
      <c r="A100" s="9">
        <v>4</v>
      </c>
      <c r="B100" s="9"/>
      <c r="C100" s="9"/>
      <c r="D100" s="9"/>
      <c r="E100" s="9"/>
      <c r="F100" s="9">
        <v>4</v>
      </c>
      <c r="G100" s="9"/>
    </row>
    <row r="101" spans="1:7" x14ac:dyDescent="0.3">
      <c r="A101" s="9">
        <v>5</v>
      </c>
      <c r="B101" s="9"/>
      <c r="C101" s="9"/>
      <c r="D101" s="9"/>
      <c r="E101" s="9"/>
      <c r="F101" s="9">
        <v>5</v>
      </c>
      <c r="G101" s="9"/>
    </row>
    <row r="102" spans="1:7" x14ac:dyDescent="0.3">
      <c r="A102" s="9">
        <v>5</v>
      </c>
      <c r="B102" s="9"/>
      <c r="C102" s="9"/>
      <c r="D102" s="9"/>
      <c r="E102" s="9"/>
      <c r="F102" s="9">
        <v>5</v>
      </c>
      <c r="G102" s="9"/>
    </row>
    <row r="103" spans="1:7" x14ac:dyDescent="0.3">
      <c r="A103" s="9">
        <v>1</v>
      </c>
      <c r="B103" s="9"/>
      <c r="C103" s="9"/>
      <c r="D103" s="9"/>
      <c r="E103" s="9"/>
      <c r="F103" s="9">
        <v>1</v>
      </c>
      <c r="G103" s="9"/>
    </row>
    <row r="104" spans="1:7" x14ac:dyDescent="0.3">
      <c r="A104" s="9">
        <v>5</v>
      </c>
      <c r="B104" s="9"/>
      <c r="C104" s="9"/>
      <c r="D104" s="9"/>
      <c r="E104" s="9"/>
      <c r="F104" s="9">
        <v>5</v>
      </c>
      <c r="G104" s="9"/>
    </row>
    <row r="105" spans="1:7" x14ac:dyDescent="0.3">
      <c r="A105" s="9">
        <v>5</v>
      </c>
      <c r="B105" s="9"/>
      <c r="C105" s="9"/>
      <c r="D105" s="9"/>
      <c r="E105" s="9"/>
      <c r="F105" s="9">
        <v>5</v>
      </c>
      <c r="G105" s="9"/>
    </row>
    <row r="106" spans="1:7" x14ac:dyDescent="0.3">
      <c r="A106" s="9">
        <v>5</v>
      </c>
      <c r="B106" s="9"/>
      <c r="C106" s="9"/>
      <c r="D106" s="9"/>
      <c r="E106" s="9"/>
      <c r="F106" s="9">
        <v>5</v>
      </c>
      <c r="G106" s="9"/>
    </row>
    <row r="107" spans="1:7" x14ac:dyDescent="0.3">
      <c r="A107" s="9">
        <v>5</v>
      </c>
      <c r="B107" s="9"/>
      <c r="C107" s="9"/>
      <c r="D107" s="9"/>
      <c r="E107" s="9"/>
      <c r="F107" s="9">
        <v>5</v>
      </c>
      <c r="G107" s="9"/>
    </row>
    <row r="108" spans="1:7" x14ac:dyDescent="0.3">
      <c r="A108" s="9">
        <v>5</v>
      </c>
      <c r="B108" s="9"/>
      <c r="C108" s="9"/>
      <c r="D108" s="9"/>
      <c r="E108" s="9"/>
      <c r="F108" s="9">
        <v>5</v>
      </c>
      <c r="G108" s="9"/>
    </row>
    <row r="109" spans="1:7" x14ac:dyDescent="0.3">
      <c r="A109" s="9">
        <v>5</v>
      </c>
      <c r="B109" s="9"/>
      <c r="C109" s="9"/>
      <c r="D109" s="9"/>
      <c r="E109" s="9"/>
      <c r="F109" s="9">
        <v>3</v>
      </c>
      <c r="G109" s="9"/>
    </row>
    <row r="110" spans="1:7" x14ac:dyDescent="0.3">
      <c r="A110" s="9">
        <v>5</v>
      </c>
      <c r="B110" s="9"/>
      <c r="C110" s="9"/>
      <c r="D110" s="9"/>
      <c r="E110" s="9"/>
      <c r="F110" s="9">
        <v>5</v>
      </c>
      <c r="G110" s="9"/>
    </row>
    <row r="111" spans="1:7" x14ac:dyDescent="0.3">
      <c r="A111" s="9">
        <v>5</v>
      </c>
      <c r="B111" s="9"/>
      <c r="C111" s="9"/>
      <c r="D111" s="9"/>
      <c r="E111" s="9"/>
      <c r="F111" s="9">
        <v>5</v>
      </c>
      <c r="G111" s="9"/>
    </row>
    <row r="112" spans="1:7" x14ac:dyDescent="0.3">
      <c r="A112" s="9">
        <v>5</v>
      </c>
      <c r="B112" s="9"/>
      <c r="C112" s="9"/>
      <c r="D112" s="9"/>
      <c r="E112" s="9"/>
      <c r="F112" s="9">
        <v>5</v>
      </c>
      <c r="G112" s="9"/>
    </row>
    <row r="113" spans="1:7" x14ac:dyDescent="0.3">
      <c r="A113" s="9">
        <v>5</v>
      </c>
      <c r="B113" s="9"/>
      <c r="C113" s="9"/>
      <c r="D113" s="9"/>
      <c r="E113" s="9"/>
      <c r="F113" s="9">
        <v>5</v>
      </c>
      <c r="G113" s="9"/>
    </row>
    <row r="114" spans="1:7" x14ac:dyDescent="0.3">
      <c r="A114" s="9">
        <v>5</v>
      </c>
      <c r="B114" s="9"/>
      <c r="C114" s="9"/>
      <c r="D114" s="9"/>
      <c r="E114" s="9"/>
      <c r="F114" s="9">
        <v>5</v>
      </c>
      <c r="G114" s="9"/>
    </row>
    <row r="115" spans="1:7" x14ac:dyDescent="0.3">
      <c r="A115" s="9">
        <v>5</v>
      </c>
      <c r="B115" s="9"/>
      <c r="C115" s="9"/>
      <c r="D115" s="9"/>
      <c r="E115" s="9"/>
      <c r="F115" s="9">
        <v>5</v>
      </c>
      <c r="G115" s="9"/>
    </row>
    <row r="116" spans="1:7" x14ac:dyDescent="0.3">
      <c r="A116" s="9">
        <v>5</v>
      </c>
      <c r="B116" s="9"/>
      <c r="C116" s="9"/>
      <c r="D116" s="9"/>
      <c r="E116" s="9"/>
      <c r="F116" s="9">
        <v>5</v>
      </c>
      <c r="G116" s="9"/>
    </row>
    <row r="117" spans="1:7" x14ac:dyDescent="0.3">
      <c r="A117" s="9">
        <v>5</v>
      </c>
      <c r="B117" s="9"/>
      <c r="C117" s="9"/>
      <c r="D117" s="9"/>
      <c r="E117" s="9"/>
      <c r="F117" s="9">
        <v>5</v>
      </c>
      <c r="G117" s="9"/>
    </row>
    <row r="118" spans="1:7" x14ac:dyDescent="0.3">
      <c r="A118" s="9">
        <v>5</v>
      </c>
      <c r="B118" s="9"/>
      <c r="C118" s="9"/>
      <c r="D118" s="9"/>
      <c r="E118" s="9"/>
      <c r="F118" s="9">
        <v>5</v>
      </c>
      <c r="G118" s="9"/>
    </row>
    <row r="119" spans="1:7" x14ac:dyDescent="0.3">
      <c r="A119" s="9">
        <v>5</v>
      </c>
      <c r="B119" s="9"/>
      <c r="C119" s="9"/>
      <c r="D119" s="9"/>
      <c r="E119" s="9"/>
      <c r="F119" s="9">
        <v>5</v>
      </c>
      <c r="G119" s="9"/>
    </row>
    <row r="120" spans="1:7" x14ac:dyDescent="0.3">
      <c r="A120" s="9">
        <v>4</v>
      </c>
      <c r="B120" s="9"/>
      <c r="C120" s="9"/>
      <c r="D120" s="9"/>
      <c r="E120" s="9"/>
      <c r="F120" s="9">
        <v>4</v>
      </c>
      <c r="G120" s="9"/>
    </row>
    <row r="121" spans="1:7" x14ac:dyDescent="0.3">
      <c r="A121" s="9">
        <v>5</v>
      </c>
      <c r="B121" s="9"/>
      <c r="C121" s="9"/>
      <c r="D121" s="9"/>
      <c r="E121" s="9"/>
      <c r="F121" s="9">
        <v>5</v>
      </c>
      <c r="G121" s="9"/>
    </row>
    <row r="122" spans="1:7" x14ac:dyDescent="0.3">
      <c r="A122" s="9">
        <v>5</v>
      </c>
      <c r="B122" s="9"/>
      <c r="C122" s="9"/>
      <c r="D122" s="9"/>
      <c r="E122" s="9"/>
      <c r="F122" s="9">
        <v>5</v>
      </c>
      <c r="G122" s="9"/>
    </row>
    <row r="123" spans="1:7" x14ac:dyDescent="0.3">
      <c r="A123" s="9">
        <v>5</v>
      </c>
      <c r="B123" s="9"/>
      <c r="C123" s="9"/>
      <c r="D123" s="9"/>
      <c r="E123" s="9"/>
      <c r="F123" s="9">
        <v>5</v>
      </c>
      <c r="G123" s="9"/>
    </row>
    <row r="124" spans="1:7" x14ac:dyDescent="0.3">
      <c r="A124" s="9">
        <v>5</v>
      </c>
      <c r="B124" s="9"/>
      <c r="C124" s="9"/>
      <c r="D124" s="9"/>
      <c r="E124" s="9"/>
      <c r="F124" s="9">
        <v>5</v>
      </c>
      <c r="G124" s="9"/>
    </row>
    <row r="125" spans="1:7" x14ac:dyDescent="0.3">
      <c r="A125" s="9">
        <v>1</v>
      </c>
      <c r="B125" s="9"/>
      <c r="C125" s="9"/>
      <c r="D125" s="9"/>
      <c r="E125" s="9"/>
      <c r="F125" s="9">
        <v>1</v>
      </c>
      <c r="G125" s="9"/>
    </row>
    <row r="126" spans="1:7" x14ac:dyDescent="0.3">
      <c r="A126" s="9"/>
      <c r="B126" s="9"/>
      <c r="C126" s="9"/>
      <c r="D126" s="9"/>
      <c r="E126" s="9"/>
      <c r="F126" s="9"/>
      <c r="G126" s="9"/>
    </row>
    <row r="127" spans="1:7" x14ac:dyDescent="0.3">
      <c r="A127" s="9"/>
      <c r="B127" s="9"/>
      <c r="C127" s="9"/>
      <c r="D127" s="9"/>
      <c r="E127" s="9"/>
      <c r="F127" s="9"/>
      <c r="G127" s="9"/>
    </row>
    <row r="128" spans="1:7" x14ac:dyDescent="0.3">
      <c r="A128" s="9"/>
      <c r="B128" s="9"/>
      <c r="C128" s="9"/>
      <c r="D128" s="9"/>
      <c r="E128" s="9"/>
      <c r="F128" s="9"/>
      <c r="G128" s="9"/>
    </row>
    <row r="129" spans="1:7" x14ac:dyDescent="0.3">
      <c r="A129" s="9"/>
      <c r="B129" s="9"/>
      <c r="C129" s="9"/>
      <c r="D129" s="9"/>
      <c r="E129" s="9"/>
      <c r="F129" s="9"/>
      <c r="G129" s="9"/>
    </row>
    <row r="130" spans="1:7" x14ac:dyDescent="0.3">
      <c r="A130" s="9"/>
      <c r="B130" s="9"/>
      <c r="C130" s="9"/>
      <c r="D130" s="9"/>
      <c r="E130" s="9"/>
      <c r="F130" s="9"/>
      <c r="G130" s="9"/>
    </row>
    <row r="131" spans="1:7" x14ac:dyDescent="0.3">
      <c r="A131" s="9"/>
      <c r="B131" s="9"/>
      <c r="C131" s="9"/>
      <c r="D131" s="9"/>
      <c r="E131" s="9"/>
      <c r="F131" s="9"/>
      <c r="G131" s="9"/>
    </row>
    <row r="132" spans="1:7" x14ac:dyDescent="0.3">
      <c r="A132" s="9"/>
      <c r="B132" s="9"/>
      <c r="C132" s="9"/>
      <c r="D132" s="9"/>
      <c r="E132" s="9"/>
      <c r="F132" s="9"/>
      <c r="G132" s="9"/>
    </row>
    <row r="133" spans="1:7" x14ac:dyDescent="0.3">
      <c r="A133" s="9"/>
      <c r="B133" s="9"/>
      <c r="C133" s="9"/>
      <c r="D133" s="9"/>
      <c r="E133" s="9"/>
      <c r="F133" s="9"/>
      <c r="G133" s="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5685-8CE9-4794-944B-C3867309B20F}">
  <dimension ref="A1:I125"/>
  <sheetViews>
    <sheetView topLeftCell="D1" workbookViewId="0">
      <selection activeCell="G1" sqref="G1"/>
    </sheetView>
  </sheetViews>
  <sheetFormatPr defaultRowHeight="14.4" x14ac:dyDescent="0.3"/>
  <cols>
    <col min="1" max="1" width="52" bestFit="1" customWidth="1"/>
    <col min="2" max="3" width="22.77734375" customWidth="1"/>
    <col min="4" max="4" width="3.77734375" customWidth="1"/>
    <col min="5" max="5" width="25.77734375" customWidth="1"/>
    <col min="6" max="6" width="12.77734375" customWidth="1"/>
    <col min="7" max="7" width="3.77734375" customWidth="1"/>
    <col min="8" max="8" width="25.77734375" customWidth="1"/>
    <col min="9" max="9" width="12.77734375" customWidth="1"/>
  </cols>
  <sheetData>
    <row r="1" spans="1:9" x14ac:dyDescent="0.3">
      <c r="A1" s="1" t="s">
        <v>79</v>
      </c>
    </row>
    <row r="2" spans="1:9" x14ac:dyDescent="0.3">
      <c r="A2" s="10" t="s">
        <v>670</v>
      </c>
      <c r="B2" t="s">
        <v>583</v>
      </c>
      <c r="C2" t="s">
        <v>49</v>
      </c>
      <c r="E2" t="s">
        <v>1402</v>
      </c>
      <c r="F2">
        <f>COUNTIF(B:C,"="&amp;E2)</f>
        <v>17</v>
      </c>
      <c r="H2" t="s">
        <v>1402</v>
      </c>
      <c r="I2">
        <v>17</v>
      </c>
    </row>
    <row r="3" spans="1:9" x14ac:dyDescent="0.3">
      <c r="A3" s="10" t="s">
        <v>670</v>
      </c>
      <c r="B3" t="s">
        <v>583</v>
      </c>
      <c r="C3" t="s">
        <v>49</v>
      </c>
      <c r="E3" t="s">
        <v>1120</v>
      </c>
      <c r="F3">
        <f t="shared" ref="F3:F5" si="0">COUNTIF(B:C,"="&amp;E3)</f>
        <v>19</v>
      </c>
      <c r="H3" t="s">
        <v>1120</v>
      </c>
      <c r="I3">
        <v>19</v>
      </c>
    </row>
    <row r="4" spans="1:9" x14ac:dyDescent="0.3">
      <c r="A4" s="10" t="s">
        <v>1120</v>
      </c>
      <c r="B4" t="s">
        <v>1120</v>
      </c>
      <c r="E4" t="s">
        <v>1581</v>
      </c>
      <c r="F4">
        <f t="shared" si="0"/>
        <v>1</v>
      </c>
      <c r="H4" t="s">
        <v>1537</v>
      </c>
      <c r="I4">
        <v>7</v>
      </c>
    </row>
    <row r="5" spans="1:9" x14ac:dyDescent="0.3">
      <c r="A5" s="10" t="s">
        <v>517</v>
      </c>
      <c r="B5" t="s">
        <v>49</v>
      </c>
      <c r="C5" t="s">
        <v>1574</v>
      </c>
      <c r="E5" t="s">
        <v>1582</v>
      </c>
      <c r="F5">
        <f t="shared" si="0"/>
        <v>1</v>
      </c>
      <c r="H5" t="s">
        <v>1526</v>
      </c>
      <c r="I5">
        <v>3</v>
      </c>
    </row>
    <row r="6" spans="1:9" x14ac:dyDescent="0.3">
      <c r="A6" s="10" t="s">
        <v>698</v>
      </c>
      <c r="B6" t="s">
        <v>583</v>
      </c>
      <c r="C6" t="s">
        <v>49</v>
      </c>
      <c r="E6" t="s">
        <v>535</v>
      </c>
      <c r="F6">
        <f t="shared" ref="F6:F20" si="1">COUNTIF(B:C,"="&amp;E6)</f>
        <v>1</v>
      </c>
      <c r="H6" t="s">
        <v>1577</v>
      </c>
      <c r="I6">
        <v>3</v>
      </c>
    </row>
    <row r="7" spans="1:9" x14ac:dyDescent="0.3">
      <c r="A7" s="10" t="s">
        <v>522</v>
      </c>
      <c r="B7" t="s">
        <v>49</v>
      </c>
      <c r="E7" t="s">
        <v>1578</v>
      </c>
      <c r="F7">
        <f t="shared" si="1"/>
        <v>1</v>
      </c>
      <c r="H7" t="s">
        <v>615</v>
      </c>
      <c r="I7">
        <v>5</v>
      </c>
    </row>
    <row r="8" spans="1:9" x14ac:dyDescent="0.3">
      <c r="A8" s="10" t="s">
        <v>583</v>
      </c>
      <c r="B8" t="s">
        <v>583</v>
      </c>
      <c r="E8" t="s">
        <v>1583</v>
      </c>
      <c r="F8">
        <f t="shared" si="1"/>
        <v>1</v>
      </c>
      <c r="H8" t="s">
        <v>1518</v>
      </c>
      <c r="I8">
        <v>6</v>
      </c>
    </row>
    <row r="9" spans="1:9" x14ac:dyDescent="0.3">
      <c r="A9" s="10" t="s">
        <v>583</v>
      </c>
      <c r="B9" t="s">
        <v>583</v>
      </c>
      <c r="E9" t="s">
        <v>1575</v>
      </c>
      <c r="F9">
        <f t="shared" si="1"/>
        <v>1</v>
      </c>
      <c r="H9" t="s">
        <v>1530</v>
      </c>
      <c r="I9">
        <v>9</v>
      </c>
    </row>
    <row r="10" spans="1:9" x14ac:dyDescent="0.3">
      <c r="A10" s="10" t="s">
        <v>710</v>
      </c>
      <c r="B10" t="s">
        <v>1580</v>
      </c>
      <c r="E10" t="s">
        <v>1584</v>
      </c>
      <c r="F10">
        <f t="shared" si="1"/>
        <v>1</v>
      </c>
      <c r="H10" t="s">
        <v>748</v>
      </c>
      <c r="I10">
        <v>10</v>
      </c>
    </row>
    <row r="11" spans="1:9" x14ac:dyDescent="0.3">
      <c r="A11" t="s">
        <v>1402</v>
      </c>
      <c r="B11" t="s">
        <v>1402</v>
      </c>
      <c r="E11" t="s">
        <v>1577</v>
      </c>
      <c r="F11">
        <f t="shared" si="1"/>
        <v>3</v>
      </c>
      <c r="H11" t="s">
        <v>1580</v>
      </c>
      <c r="I11">
        <v>12</v>
      </c>
    </row>
    <row r="12" spans="1:9" x14ac:dyDescent="0.3">
      <c r="A12" t="s">
        <v>1402</v>
      </c>
      <c r="B12" t="s">
        <v>1402</v>
      </c>
      <c r="E12" t="s">
        <v>1526</v>
      </c>
      <c r="F12">
        <f t="shared" si="1"/>
        <v>3</v>
      </c>
      <c r="H12" t="s">
        <v>1576</v>
      </c>
      <c r="I12">
        <v>14</v>
      </c>
    </row>
    <row r="13" spans="1:9" x14ac:dyDescent="0.3">
      <c r="A13" s="10" t="s">
        <v>712</v>
      </c>
      <c r="B13" t="s">
        <v>1576</v>
      </c>
      <c r="E13" t="s">
        <v>615</v>
      </c>
      <c r="F13">
        <f t="shared" si="1"/>
        <v>5</v>
      </c>
      <c r="H13" t="s">
        <v>49</v>
      </c>
      <c r="I13">
        <v>15</v>
      </c>
    </row>
    <row r="14" spans="1:9" x14ac:dyDescent="0.3">
      <c r="A14" s="10" t="s">
        <v>713</v>
      </c>
      <c r="B14" t="s">
        <v>49</v>
      </c>
      <c r="E14" t="s">
        <v>1518</v>
      </c>
      <c r="F14">
        <f t="shared" si="1"/>
        <v>6</v>
      </c>
      <c r="H14" t="s">
        <v>583</v>
      </c>
      <c r="I14">
        <v>18</v>
      </c>
    </row>
    <row r="15" spans="1:9" x14ac:dyDescent="0.3">
      <c r="A15" s="10" t="s">
        <v>583</v>
      </c>
      <c r="B15" t="s">
        <v>583</v>
      </c>
      <c r="E15" t="s">
        <v>1530</v>
      </c>
      <c r="F15">
        <f t="shared" si="1"/>
        <v>9</v>
      </c>
    </row>
    <row r="16" spans="1:9" x14ac:dyDescent="0.3">
      <c r="A16" s="10" t="s">
        <v>717</v>
      </c>
      <c r="B16" t="s">
        <v>615</v>
      </c>
      <c r="C16" t="s">
        <v>49</v>
      </c>
      <c r="E16" t="s">
        <v>748</v>
      </c>
      <c r="F16">
        <f t="shared" si="1"/>
        <v>10</v>
      </c>
    </row>
    <row r="17" spans="1:6" x14ac:dyDescent="0.3">
      <c r="A17" t="s">
        <v>1402</v>
      </c>
      <c r="B17" t="s">
        <v>1402</v>
      </c>
      <c r="E17" t="s">
        <v>1580</v>
      </c>
      <c r="F17">
        <f t="shared" si="1"/>
        <v>12</v>
      </c>
    </row>
    <row r="18" spans="1:6" x14ac:dyDescent="0.3">
      <c r="A18" s="10" t="s">
        <v>522</v>
      </c>
      <c r="B18" t="s">
        <v>49</v>
      </c>
      <c r="E18" t="s">
        <v>1576</v>
      </c>
      <c r="F18">
        <f t="shared" si="1"/>
        <v>14</v>
      </c>
    </row>
    <row r="19" spans="1:6" x14ac:dyDescent="0.3">
      <c r="A19" t="s">
        <v>1402</v>
      </c>
      <c r="B19" t="s">
        <v>1402</v>
      </c>
      <c r="E19" t="s">
        <v>49</v>
      </c>
      <c r="F19">
        <f t="shared" si="1"/>
        <v>15</v>
      </c>
    </row>
    <row r="20" spans="1:6" x14ac:dyDescent="0.3">
      <c r="A20" t="s">
        <v>1402</v>
      </c>
      <c r="B20" t="s">
        <v>1402</v>
      </c>
      <c r="E20" t="s">
        <v>583</v>
      </c>
      <c r="F20">
        <f t="shared" si="1"/>
        <v>18</v>
      </c>
    </row>
    <row r="21" spans="1:6" x14ac:dyDescent="0.3">
      <c r="A21" s="10" t="s">
        <v>522</v>
      </c>
      <c r="B21" t="s">
        <v>49</v>
      </c>
    </row>
    <row r="22" spans="1:6" x14ac:dyDescent="0.3">
      <c r="A22" s="10" t="s">
        <v>718</v>
      </c>
      <c r="B22" t="s">
        <v>1575</v>
      </c>
    </row>
    <row r="23" spans="1:6" x14ac:dyDescent="0.3">
      <c r="A23" s="10" t="s">
        <v>1117</v>
      </c>
      <c r="B23" t="s">
        <v>1577</v>
      </c>
    </row>
    <row r="24" spans="1:6" x14ac:dyDescent="0.3">
      <c r="A24" s="10" t="s">
        <v>720</v>
      </c>
      <c r="B24" t="s">
        <v>1576</v>
      </c>
    </row>
    <row r="25" spans="1:6" x14ac:dyDescent="0.3">
      <c r="A25" s="10" t="s">
        <v>722</v>
      </c>
      <c r="B25" t="s">
        <v>1576</v>
      </c>
      <c r="C25" t="s">
        <v>1518</v>
      </c>
    </row>
    <row r="26" spans="1:6" x14ac:dyDescent="0.3">
      <c r="A26" s="10" t="s">
        <v>615</v>
      </c>
      <c r="B26" s="10" t="s">
        <v>615</v>
      </c>
    </row>
    <row r="27" spans="1:6" x14ac:dyDescent="0.3">
      <c r="A27" s="10" t="s">
        <v>532</v>
      </c>
      <c r="B27" s="10" t="s">
        <v>1530</v>
      </c>
    </row>
    <row r="28" spans="1:6" x14ac:dyDescent="0.3">
      <c r="A28" s="10" t="s">
        <v>720</v>
      </c>
      <c r="B28" t="s">
        <v>1576</v>
      </c>
    </row>
    <row r="29" spans="1:6" x14ac:dyDescent="0.3">
      <c r="A29" s="10" t="s">
        <v>531</v>
      </c>
      <c r="B29" s="10" t="s">
        <v>1530</v>
      </c>
    </row>
    <row r="30" spans="1:6" x14ac:dyDescent="0.3">
      <c r="A30" t="s">
        <v>1402</v>
      </c>
      <c r="B30" t="s">
        <v>1402</v>
      </c>
    </row>
    <row r="31" spans="1:6" x14ac:dyDescent="0.3">
      <c r="A31" s="10" t="s">
        <v>522</v>
      </c>
      <c r="B31" t="s">
        <v>49</v>
      </c>
    </row>
    <row r="32" spans="1:6" x14ac:dyDescent="0.3">
      <c r="A32" t="s">
        <v>1402</v>
      </c>
      <c r="B32" t="s">
        <v>1402</v>
      </c>
    </row>
    <row r="33" spans="1:2" x14ac:dyDescent="0.3">
      <c r="A33" t="s">
        <v>1402</v>
      </c>
      <c r="B33" t="s">
        <v>1402</v>
      </c>
    </row>
    <row r="34" spans="1:2" x14ac:dyDescent="0.3">
      <c r="A34" s="10" t="s">
        <v>29</v>
      </c>
      <c r="B34" t="s">
        <v>1518</v>
      </c>
    </row>
    <row r="35" spans="1:2" x14ac:dyDescent="0.3">
      <c r="A35" s="10" t="s">
        <v>1120</v>
      </c>
      <c r="B35" s="10" t="s">
        <v>1120</v>
      </c>
    </row>
    <row r="36" spans="1:2" x14ac:dyDescent="0.3">
      <c r="A36" s="10" t="s">
        <v>727</v>
      </c>
      <c r="B36" t="s">
        <v>1580</v>
      </c>
    </row>
    <row r="37" spans="1:2" x14ac:dyDescent="0.3">
      <c r="A37" s="10" t="s">
        <v>1120</v>
      </c>
      <c r="B37" s="10" t="s">
        <v>1120</v>
      </c>
    </row>
    <row r="38" spans="1:2" x14ac:dyDescent="0.3">
      <c r="A38" s="10" t="s">
        <v>1121</v>
      </c>
      <c r="B38" t="s">
        <v>1576</v>
      </c>
    </row>
    <row r="39" spans="1:2" x14ac:dyDescent="0.3">
      <c r="A39" s="10" t="s">
        <v>1120</v>
      </c>
      <c r="B39" s="10" t="s">
        <v>1120</v>
      </c>
    </row>
    <row r="40" spans="1:2" x14ac:dyDescent="0.3">
      <c r="A40" s="10" t="s">
        <v>1120</v>
      </c>
      <c r="B40" s="10" t="s">
        <v>1120</v>
      </c>
    </row>
    <row r="41" spans="1:2" x14ac:dyDescent="0.3">
      <c r="A41" s="10" t="s">
        <v>1120</v>
      </c>
      <c r="B41" s="10" t="s">
        <v>1120</v>
      </c>
    </row>
    <row r="42" spans="1:2" x14ac:dyDescent="0.3">
      <c r="A42" s="10" t="s">
        <v>1120</v>
      </c>
      <c r="B42" s="10" t="s">
        <v>1120</v>
      </c>
    </row>
    <row r="43" spans="1:2" x14ac:dyDescent="0.3">
      <c r="A43" s="10" t="s">
        <v>1120</v>
      </c>
      <c r="B43" s="10" t="s">
        <v>1120</v>
      </c>
    </row>
    <row r="44" spans="1:2" x14ac:dyDescent="0.3">
      <c r="A44" s="10" t="s">
        <v>743</v>
      </c>
      <c r="B44" t="s">
        <v>583</v>
      </c>
    </row>
    <row r="45" spans="1:2" x14ac:dyDescent="0.3">
      <c r="A45" s="10" t="s">
        <v>748</v>
      </c>
      <c r="B45" t="s">
        <v>748</v>
      </c>
    </row>
    <row r="46" spans="1:2" x14ac:dyDescent="0.3">
      <c r="A46" s="10" t="s">
        <v>1120</v>
      </c>
      <c r="B46" s="10" t="s">
        <v>1120</v>
      </c>
    </row>
    <row r="47" spans="1:2" x14ac:dyDescent="0.3">
      <c r="A47" s="10" t="s">
        <v>1120</v>
      </c>
      <c r="B47" s="10" t="s">
        <v>1120</v>
      </c>
    </row>
    <row r="48" spans="1:2" x14ac:dyDescent="0.3">
      <c r="A48" s="10" t="s">
        <v>1402</v>
      </c>
      <c r="B48" s="10" t="s">
        <v>1402</v>
      </c>
    </row>
    <row r="49" spans="1:3" x14ac:dyDescent="0.3">
      <c r="A49" s="10" t="s">
        <v>1120</v>
      </c>
      <c r="B49" s="10" t="s">
        <v>1120</v>
      </c>
    </row>
    <row r="50" spans="1:3" x14ac:dyDescent="0.3">
      <c r="A50" s="10" t="s">
        <v>1120</v>
      </c>
      <c r="B50" s="10" t="s">
        <v>1120</v>
      </c>
    </row>
    <row r="51" spans="1:3" x14ac:dyDescent="0.3">
      <c r="A51" s="10" t="s">
        <v>583</v>
      </c>
      <c r="B51" s="10" t="s">
        <v>583</v>
      </c>
    </row>
    <row r="52" spans="1:3" x14ac:dyDescent="0.3">
      <c r="A52" s="10" t="s">
        <v>1120</v>
      </c>
      <c r="B52" s="10" t="s">
        <v>1120</v>
      </c>
      <c r="C52" t="s">
        <v>1518</v>
      </c>
    </row>
    <row r="53" spans="1:3" x14ac:dyDescent="0.3">
      <c r="A53" s="10" t="s">
        <v>769</v>
      </c>
      <c r="B53" t="s">
        <v>1577</v>
      </c>
      <c r="C53" t="s">
        <v>49</v>
      </c>
    </row>
    <row r="54" spans="1:3" x14ac:dyDescent="0.3">
      <c r="A54" s="10" t="s">
        <v>773</v>
      </c>
      <c r="B54" t="s">
        <v>615</v>
      </c>
    </row>
    <row r="55" spans="1:3" x14ac:dyDescent="0.3">
      <c r="A55" s="10" t="s">
        <v>775</v>
      </c>
      <c r="B55" t="s">
        <v>615</v>
      </c>
    </row>
    <row r="56" spans="1:3" x14ac:dyDescent="0.3">
      <c r="A56" s="10" t="s">
        <v>777</v>
      </c>
      <c r="B56" t="s">
        <v>1576</v>
      </c>
    </row>
    <row r="57" spans="1:3" x14ac:dyDescent="0.3">
      <c r="A57" s="10" t="s">
        <v>780</v>
      </c>
      <c r="B57" s="10" t="s">
        <v>1530</v>
      </c>
    </row>
    <row r="58" spans="1:3" x14ac:dyDescent="0.3">
      <c r="A58" s="10" t="s">
        <v>782</v>
      </c>
      <c r="B58" s="10" t="s">
        <v>1530</v>
      </c>
    </row>
    <row r="59" spans="1:3" x14ac:dyDescent="0.3">
      <c r="A59" s="10" t="s">
        <v>785</v>
      </c>
      <c r="B59" t="s">
        <v>1576</v>
      </c>
    </row>
    <row r="60" spans="1:3" x14ac:dyDescent="0.3">
      <c r="A60" s="10" t="s">
        <v>786</v>
      </c>
      <c r="B60" t="s">
        <v>1580</v>
      </c>
    </row>
    <row r="61" spans="1:3" x14ac:dyDescent="0.3">
      <c r="A61" s="10" t="s">
        <v>789</v>
      </c>
      <c r="B61" t="s">
        <v>1578</v>
      </c>
    </row>
    <row r="62" spans="1:3" x14ac:dyDescent="0.3">
      <c r="A62" s="10" t="s">
        <v>29</v>
      </c>
      <c r="B62" t="s">
        <v>1580</v>
      </c>
    </row>
    <row r="63" spans="1:3" x14ac:dyDescent="0.3">
      <c r="A63" s="10" t="s">
        <v>794</v>
      </c>
      <c r="B63" t="s">
        <v>1526</v>
      </c>
    </row>
    <row r="64" spans="1:3" x14ac:dyDescent="0.3">
      <c r="A64" s="10" t="s">
        <v>798</v>
      </c>
      <c r="B64" t="s">
        <v>1518</v>
      </c>
      <c r="C64" t="s">
        <v>1576</v>
      </c>
    </row>
    <row r="65" spans="1:3" x14ac:dyDescent="0.3">
      <c r="A65" s="10" t="s">
        <v>801</v>
      </c>
      <c r="B65" s="10" t="s">
        <v>1530</v>
      </c>
    </row>
    <row r="66" spans="1:3" x14ac:dyDescent="0.3">
      <c r="A66" s="10" t="s">
        <v>804</v>
      </c>
      <c r="B66" t="s">
        <v>1518</v>
      </c>
      <c r="C66" t="s">
        <v>1579</v>
      </c>
    </row>
    <row r="67" spans="1:3" x14ac:dyDescent="0.3">
      <c r="A67" s="10" t="s">
        <v>29</v>
      </c>
      <c r="B67" t="s">
        <v>1518</v>
      </c>
    </row>
    <row r="68" spans="1:3" x14ac:dyDescent="0.3">
      <c r="A68" s="10" t="s">
        <v>809</v>
      </c>
      <c r="B68" t="s">
        <v>1576</v>
      </c>
    </row>
    <row r="69" spans="1:3" x14ac:dyDescent="0.3">
      <c r="A69" s="10" t="s">
        <v>1120</v>
      </c>
      <c r="B69" s="10" t="s">
        <v>1120</v>
      </c>
    </row>
    <row r="70" spans="1:3" x14ac:dyDescent="0.3">
      <c r="A70" s="4" t="s">
        <v>1402</v>
      </c>
      <c r="B70" s="4" t="s">
        <v>1402</v>
      </c>
    </row>
    <row r="71" spans="1:3" x14ac:dyDescent="0.3">
      <c r="A71" s="10" t="s">
        <v>1119</v>
      </c>
      <c r="B71" t="s">
        <v>1576</v>
      </c>
    </row>
    <row r="72" spans="1:3" x14ac:dyDescent="0.3">
      <c r="A72" s="10" t="s">
        <v>815</v>
      </c>
      <c r="B72" t="s">
        <v>1576</v>
      </c>
      <c r="C72" t="s">
        <v>1577</v>
      </c>
    </row>
    <row r="73" spans="1:3" x14ac:dyDescent="0.3">
      <c r="A73" s="10" t="s">
        <v>819</v>
      </c>
      <c r="B73" t="s">
        <v>1526</v>
      </c>
    </row>
    <row r="74" spans="1:3" x14ac:dyDescent="0.3">
      <c r="A74" s="4" t="s">
        <v>1402</v>
      </c>
      <c r="B74" s="4" t="s">
        <v>1402</v>
      </c>
    </row>
    <row r="75" spans="1:3" x14ac:dyDescent="0.3">
      <c r="A75" s="10" t="s">
        <v>827</v>
      </c>
      <c r="B75" s="10" t="s">
        <v>1530</v>
      </c>
    </row>
    <row r="76" spans="1:3" x14ac:dyDescent="0.3">
      <c r="A76" s="10" t="s">
        <v>830</v>
      </c>
      <c r="B76" t="s">
        <v>583</v>
      </c>
    </row>
    <row r="77" spans="1:3" x14ac:dyDescent="0.3">
      <c r="A77" s="10" t="s">
        <v>833</v>
      </c>
      <c r="B77" t="s">
        <v>748</v>
      </c>
      <c r="C77" t="s">
        <v>1580</v>
      </c>
    </row>
    <row r="78" spans="1:3" x14ac:dyDescent="0.3">
      <c r="A78" s="10" t="s">
        <v>836</v>
      </c>
      <c r="B78" t="s">
        <v>1526</v>
      </c>
    </row>
    <row r="79" spans="1:3" x14ac:dyDescent="0.3">
      <c r="A79" s="10" t="s">
        <v>615</v>
      </c>
      <c r="B79" t="s">
        <v>615</v>
      </c>
    </row>
    <row r="80" spans="1:3" x14ac:dyDescent="0.3">
      <c r="A80" s="10" t="s">
        <v>837</v>
      </c>
      <c r="B80" t="s">
        <v>1576</v>
      </c>
      <c r="C80" s="10" t="s">
        <v>1530</v>
      </c>
    </row>
    <row r="81" spans="1:3" x14ac:dyDescent="0.3">
      <c r="A81" s="4" t="s">
        <v>1402</v>
      </c>
      <c r="B81" s="4" t="s">
        <v>1402</v>
      </c>
    </row>
    <row r="82" spans="1:3" x14ac:dyDescent="0.3">
      <c r="A82" s="4" t="s">
        <v>1402</v>
      </c>
      <c r="B82" s="4" t="s">
        <v>1402</v>
      </c>
    </row>
    <row r="83" spans="1:3" x14ac:dyDescent="0.3">
      <c r="A83" s="4" t="s">
        <v>1402</v>
      </c>
      <c r="B83" s="4" t="s">
        <v>1402</v>
      </c>
    </row>
    <row r="84" spans="1:3" x14ac:dyDescent="0.3">
      <c r="A84" s="10" t="s">
        <v>1120</v>
      </c>
      <c r="B84" s="10" t="s">
        <v>1120</v>
      </c>
    </row>
    <row r="85" spans="1:3" x14ac:dyDescent="0.3">
      <c r="A85" s="10" t="s">
        <v>842</v>
      </c>
      <c r="B85" s="4" t="s">
        <v>1581</v>
      </c>
    </row>
    <row r="86" spans="1:3" x14ac:dyDescent="0.3">
      <c r="A86" s="10" t="s">
        <v>846</v>
      </c>
      <c r="B86" t="s">
        <v>1576</v>
      </c>
    </row>
    <row r="87" spans="1:3" x14ac:dyDescent="0.3">
      <c r="A87" s="10" t="s">
        <v>854</v>
      </c>
      <c r="B87" s="4" t="s">
        <v>748</v>
      </c>
    </row>
    <row r="88" spans="1:3" x14ac:dyDescent="0.3">
      <c r="A88" s="10" t="s">
        <v>858</v>
      </c>
      <c r="B88" s="4" t="s">
        <v>748</v>
      </c>
    </row>
    <row r="89" spans="1:3" x14ac:dyDescent="0.3">
      <c r="A89" s="10" t="s">
        <v>854</v>
      </c>
      <c r="B89" s="4" t="s">
        <v>748</v>
      </c>
    </row>
    <row r="90" spans="1:3" x14ac:dyDescent="0.3">
      <c r="A90" s="10" t="s">
        <v>748</v>
      </c>
      <c r="B90" s="4" t="s">
        <v>748</v>
      </c>
    </row>
    <row r="91" spans="1:3" x14ac:dyDescent="0.3">
      <c r="A91" t="s">
        <v>1402</v>
      </c>
      <c r="B91" t="s">
        <v>1402</v>
      </c>
    </row>
    <row r="92" spans="1:3" x14ac:dyDescent="0.3">
      <c r="A92" s="10" t="s">
        <v>869</v>
      </c>
      <c r="B92" s="4" t="s">
        <v>1580</v>
      </c>
    </row>
    <row r="93" spans="1:3" x14ac:dyDescent="0.3">
      <c r="A93" s="10" t="s">
        <v>872</v>
      </c>
      <c r="B93" t="s">
        <v>1576</v>
      </c>
      <c r="C93" s="4" t="s">
        <v>1580</v>
      </c>
    </row>
    <row r="94" spans="1:3" x14ac:dyDescent="0.3">
      <c r="A94" s="10" t="s">
        <v>875</v>
      </c>
      <c r="B94" s="4" t="s">
        <v>1580</v>
      </c>
      <c r="C94" t="s">
        <v>917</v>
      </c>
    </row>
    <row r="95" spans="1:3" x14ac:dyDescent="0.3">
      <c r="A95" s="4" t="s">
        <v>1402</v>
      </c>
      <c r="B95" s="4" t="s">
        <v>1402</v>
      </c>
    </row>
    <row r="96" spans="1:3" x14ac:dyDescent="0.3">
      <c r="A96" s="10" t="s">
        <v>880</v>
      </c>
      <c r="B96" s="4" t="s">
        <v>1582</v>
      </c>
    </row>
    <row r="97" spans="1:3" x14ac:dyDescent="0.3">
      <c r="A97" s="4" t="s">
        <v>1402</v>
      </c>
      <c r="B97" s="4" t="s">
        <v>1402</v>
      </c>
    </row>
    <row r="98" spans="1:3" x14ac:dyDescent="0.3">
      <c r="A98" s="10" t="s">
        <v>887</v>
      </c>
      <c r="B98" s="4" t="s">
        <v>1580</v>
      </c>
    </row>
    <row r="99" spans="1:3" x14ac:dyDescent="0.3">
      <c r="A99" s="10" t="s">
        <v>889</v>
      </c>
      <c r="B99" s="4" t="s">
        <v>748</v>
      </c>
    </row>
    <row r="100" spans="1:3" x14ac:dyDescent="0.3">
      <c r="A100" s="10" t="s">
        <v>889</v>
      </c>
      <c r="B100" s="4" t="s">
        <v>748</v>
      </c>
    </row>
    <row r="101" spans="1:3" x14ac:dyDescent="0.3">
      <c r="A101" s="10" t="s">
        <v>1120</v>
      </c>
      <c r="B101" s="10" t="s">
        <v>1120</v>
      </c>
    </row>
    <row r="102" spans="1:3" x14ac:dyDescent="0.3">
      <c r="A102" s="10" t="s">
        <v>891</v>
      </c>
      <c r="B102" s="4" t="s">
        <v>535</v>
      </c>
      <c r="C102" t="s">
        <v>1580</v>
      </c>
    </row>
    <row r="103" spans="1:3" x14ac:dyDescent="0.3">
      <c r="A103" s="10" t="s">
        <v>1120</v>
      </c>
      <c r="B103" s="10" t="s">
        <v>1120</v>
      </c>
    </row>
    <row r="104" spans="1:3" x14ac:dyDescent="0.3">
      <c r="A104" s="10" t="s">
        <v>897</v>
      </c>
      <c r="B104" t="s">
        <v>1580</v>
      </c>
    </row>
    <row r="105" spans="1:3" x14ac:dyDescent="0.3">
      <c r="A105" s="10" t="s">
        <v>889</v>
      </c>
      <c r="B105" t="s">
        <v>748</v>
      </c>
    </row>
    <row r="106" spans="1:3" x14ac:dyDescent="0.3">
      <c r="A106" s="10" t="s">
        <v>1120</v>
      </c>
      <c r="B106" s="10" t="s">
        <v>1120</v>
      </c>
    </row>
    <row r="107" spans="1:3" x14ac:dyDescent="0.3">
      <c r="A107" s="10" t="s">
        <v>1120</v>
      </c>
      <c r="B107" s="10" t="s">
        <v>1120</v>
      </c>
    </row>
    <row r="108" spans="1:3" x14ac:dyDescent="0.3">
      <c r="A108" s="10" t="s">
        <v>1118</v>
      </c>
      <c r="B108" t="s">
        <v>1580</v>
      </c>
    </row>
    <row r="109" spans="1:3" x14ac:dyDescent="0.3">
      <c r="A109" s="10" t="s">
        <v>583</v>
      </c>
      <c r="B109" s="10" t="s">
        <v>583</v>
      </c>
    </row>
    <row r="110" spans="1:3" x14ac:dyDescent="0.3">
      <c r="A110" s="10" t="s">
        <v>583</v>
      </c>
      <c r="B110" s="10" t="s">
        <v>583</v>
      </c>
    </row>
    <row r="111" spans="1:3" x14ac:dyDescent="0.3">
      <c r="A111" s="10" t="s">
        <v>583</v>
      </c>
      <c r="B111" s="10" t="s">
        <v>583</v>
      </c>
    </row>
    <row r="112" spans="1:3" x14ac:dyDescent="0.3">
      <c r="A112" s="10" t="s">
        <v>583</v>
      </c>
      <c r="B112" s="10" t="s">
        <v>583</v>
      </c>
    </row>
    <row r="113" spans="1:3" x14ac:dyDescent="0.3">
      <c r="A113" s="10" t="s">
        <v>583</v>
      </c>
      <c r="B113" s="10" t="s">
        <v>583</v>
      </c>
    </row>
    <row r="114" spans="1:3" x14ac:dyDescent="0.3">
      <c r="A114" s="10" t="s">
        <v>583</v>
      </c>
      <c r="B114" s="10" t="s">
        <v>583</v>
      </c>
    </row>
    <row r="115" spans="1:3" x14ac:dyDescent="0.3">
      <c r="A115" s="10" t="s">
        <v>583</v>
      </c>
      <c r="B115" s="10" t="s">
        <v>583</v>
      </c>
    </row>
    <row r="116" spans="1:3" x14ac:dyDescent="0.3">
      <c r="A116" s="10" t="s">
        <v>583</v>
      </c>
      <c r="B116" s="10" t="s">
        <v>583</v>
      </c>
    </row>
    <row r="117" spans="1:3" x14ac:dyDescent="0.3">
      <c r="A117" s="10" t="s">
        <v>583</v>
      </c>
      <c r="B117" s="10" t="s">
        <v>583</v>
      </c>
    </row>
    <row r="118" spans="1:3" x14ac:dyDescent="0.3">
      <c r="A118" s="10" t="s">
        <v>928</v>
      </c>
      <c r="B118" t="s">
        <v>1583</v>
      </c>
      <c r="C118" t="s">
        <v>49</v>
      </c>
    </row>
    <row r="119" spans="1:3" x14ac:dyDescent="0.3">
      <c r="A119" s="10" t="s">
        <v>748</v>
      </c>
      <c r="B119" t="s">
        <v>748</v>
      </c>
    </row>
    <row r="120" spans="1:3" x14ac:dyDescent="0.3">
      <c r="A120" s="10" t="s">
        <v>931</v>
      </c>
      <c r="B120" t="s">
        <v>1584</v>
      </c>
    </row>
    <row r="121" spans="1:3" x14ac:dyDescent="0.3">
      <c r="A121" s="10" t="s">
        <v>933</v>
      </c>
      <c r="B121" s="10" t="s">
        <v>1530</v>
      </c>
    </row>
    <row r="122" spans="1:3" x14ac:dyDescent="0.3">
      <c r="A122" s="10" t="s">
        <v>522</v>
      </c>
      <c r="B122" t="s">
        <v>49</v>
      </c>
    </row>
    <row r="123" spans="1:3" x14ac:dyDescent="0.3">
      <c r="A123" s="10" t="s">
        <v>522</v>
      </c>
      <c r="B123" t="s">
        <v>49</v>
      </c>
    </row>
    <row r="124" spans="1:3" x14ac:dyDescent="0.3">
      <c r="A124" s="10" t="s">
        <v>522</v>
      </c>
      <c r="B124" t="s">
        <v>49</v>
      </c>
    </row>
    <row r="125" spans="1:3" x14ac:dyDescent="0.3">
      <c r="A125" s="10" t="s">
        <v>940</v>
      </c>
      <c r="B125" s="10" t="s">
        <v>1530</v>
      </c>
    </row>
  </sheetData>
  <autoFilter ref="A1:C125" xr:uid="{5A895685-8CE9-4794-944B-C3867309B20F}"/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A4A0-14B9-4A3E-A623-0A377A3BE8AB}">
  <dimension ref="A1:G125"/>
  <sheetViews>
    <sheetView workbookViewId="0"/>
  </sheetViews>
  <sheetFormatPr defaultRowHeight="14.4" x14ac:dyDescent="0.3"/>
  <cols>
    <col min="1" max="1" width="27.6640625" bestFit="1" customWidth="1"/>
    <col min="2" max="2" width="21.88671875" bestFit="1" customWidth="1"/>
    <col min="3" max="4" width="10.77734375" customWidth="1"/>
    <col min="5" max="5" width="22.44140625" bestFit="1" customWidth="1"/>
    <col min="6" max="6" width="21.88671875" bestFit="1" customWidth="1"/>
    <col min="7" max="13" width="10.77734375" customWidth="1"/>
  </cols>
  <sheetData>
    <row r="1" spans="1:7" x14ac:dyDescent="0.3">
      <c r="A1" s="1" t="s">
        <v>80</v>
      </c>
      <c r="B1" s="1"/>
      <c r="C1" s="1"/>
      <c r="D1" s="1"/>
      <c r="E1" s="1" t="s">
        <v>82</v>
      </c>
    </row>
    <row r="2" spans="1:7" x14ac:dyDescent="0.3">
      <c r="A2" t="s">
        <v>671</v>
      </c>
      <c r="B2" t="s">
        <v>671</v>
      </c>
      <c r="C2">
        <f>COUNTIF(A:A,"="&amp;B2)</f>
        <v>121</v>
      </c>
      <c r="E2" t="s">
        <v>36</v>
      </c>
      <c r="F2" t="s">
        <v>30</v>
      </c>
      <c r="G2">
        <f>COUNTIF(E:E,"="&amp;F2)</f>
        <v>33</v>
      </c>
    </row>
    <row r="3" spans="1:7" x14ac:dyDescent="0.3">
      <c r="A3" t="s">
        <v>671</v>
      </c>
      <c r="B3" t="s">
        <v>1402</v>
      </c>
      <c r="C3">
        <f>COUNTIF(A:A,"="&amp;B3)</f>
        <v>3</v>
      </c>
      <c r="E3" t="s">
        <v>36</v>
      </c>
      <c r="F3" t="s">
        <v>36</v>
      </c>
      <c r="G3">
        <f t="shared" ref="G3:G4" si="0">COUNTIF(E:E,"="&amp;F3)</f>
        <v>84</v>
      </c>
    </row>
    <row r="4" spans="1:7" x14ac:dyDescent="0.3">
      <c r="A4" t="s">
        <v>671</v>
      </c>
      <c r="B4" t="s">
        <v>1352</v>
      </c>
      <c r="C4">
        <v>124</v>
      </c>
      <c r="E4" t="s">
        <v>36</v>
      </c>
      <c r="F4" t="s">
        <v>1402</v>
      </c>
      <c r="G4">
        <f t="shared" si="0"/>
        <v>7</v>
      </c>
    </row>
    <row r="5" spans="1:7" x14ac:dyDescent="0.3">
      <c r="A5" t="s">
        <v>671</v>
      </c>
      <c r="E5" t="s">
        <v>36</v>
      </c>
      <c r="F5" t="s">
        <v>1352</v>
      </c>
      <c r="G5">
        <v>124</v>
      </c>
    </row>
    <row r="6" spans="1:7" x14ac:dyDescent="0.3">
      <c r="A6" t="s">
        <v>671</v>
      </c>
      <c r="E6" t="s">
        <v>36</v>
      </c>
    </row>
    <row r="7" spans="1:7" x14ac:dyDescent="0.3">
      <c r="A7" t="s">
        <v>671</v>
      </c>
      <c r="E7" t="s">
        <v>36</v>
      </c>
    </row>
    <row r="8" spans="1:7" x14ac:dyDescent="0.3">
      <c r="A8" t="s">
        <v>671</v>
      </c>
      <c r="E8" t="s">
        <v>36</v>
      </c>
    </row>
    <row r="9" spans="1:7" x14ac:dyDescent="0.3">
      <c r="A9" t="s">
        <v>671</v>
      </c>
      <c r="E9" t="s">
        <v>36</v>
      </c>
    </row>
    <row r="10" spans="1:7" x14ac:dyDescent="0.3">
      <c r="A10" t="s">
        <v>671</v>
      </c>
      <c r="E10" t="s">
        <v>36</v>
      </c>
    </row>
    <row r="11" spans="1:7" x14ac:dyDescent="0.3">
      <c r="A11" t="s">
        <v>671</v>
      </c>
      <c r="E11" t="s">
        <v>36</v>
      </c>
    </row>
    <row r="12" spans="1:7" x14ac:dyDescent="0.3">
      <c r="A12" t="s">
        <v>671</v>
      </c>
      <c r="E12" t="s">
        <v>36</v>
      </c>
    </row>
    <row r="13" spans="1:7" x14ac:dyDescent="0.3">
      <c r="A13" t="s">
        <v>671</v>
      </c>
      <c r="E13" t="s">
        <v>36</v>
      </c>
    </row>
    <row r="14" spans="1:7" x14ac:dyDescent="0.3">
      <c r="A14" t="s">
        <v>671</v>
      </c>
      <c r="E14" t="s">
        <v>36</v>
      </c>
    </row>
    <row r="15" spans="1:7" x14ac:dyDescent="0.3">
      <c r="A15" t="s">
        <v>671</v>
      </c>
      <c r="E15" t="s">
        <v>36</v>
      </c>
    </row>
    <row r="16" spans="1:7" x14ac:dyDescent="0.3">
      <c r="A16" t="s">
        <v>671</v>
      </c>
      <c r="E16" t="s">
        <v>36</v>
      </c>
    </row>
    <row r="17" spans="1:5" x14ac:dyDescent="0.3">
      <c r="A17" t="s">
        <v>671</v>
      </c>
      <c r="E17" t="s">
        <v>36</v>
      </c>
    </row>
    <row r="18" spans="1:5" x14ac:dyDescent="0.3">
      <c r="A18" t="s">
        <v>671</v>
      </c>
      <c r="E18" t="s">
        <v>36</v>
      </c>
    </row>
    <row r="19" spans="1:5" x14ac:dyDescent="0.3">
      <c r="A19" t="s">
        <v>671</v>
      </c>
      <c r="E19" t="s">
        <v>36</v>
      </c>
    </row>
    <row r="20" spans="1:5" x14ac:dyDescent="0.3">
      <c r="A20" t="s">
        <v>671</v>
      </c>
      <c r="E20" t="s">
        <v>36</v>
      </c>
    </row>
    <row r="21" spans="1:5" x14ac:dyDescent="0.3">
      <c r="A21" t="s">
        <v>671</v>
      </c>
      <c r="E21" t="s">
        <v>36</v>
      </c>
    </row>
    <row r="22" spans="1:5" x14ac:dyDescent="0.3">
      <c r="A22" t="s">
        <v>671</v>
      </c>
      <c r="E22" t="s">
        <v>36</v>
      </c>
    </row>
    <row r="23" spans="1:5" x14ac:dyDescent="0.3">
      <c r="A23" t="s">
        <v>671</v>
      </c>
      <c r="E23" t="s">
        <v>36</v>
      </c>
    </row>
    <row r="24" spans="1:5" x14ac:dyDescent="0.3">
      <c r="A24" t="s">
        <v>671</v>
      </c>
      <c r="E24" t="s">
        <v>36</v>
      </c>
    </row>
    <row r="25" spans="1:5" x14ac:dyDescent="0.3">
      <c r="A25" t="s">
        <v>671</v>
      </c>
      <c r="E25" t="s">
        <v>36</v>
      </c>
    </row>
    <row r="26" spans="1:5" x14ac:dyDescent="0.3">
      <c r="A26" t="s">
        <v>671</v>
      </c>
      <c r="E26" t="s">
        <v>36</v>
      </c>
    </row>
    <row r="27" spans="1:5" x14ac:dyDescent="0.3">
      <c r="A27" t="s">
        <v>671</v>
      </c>
      <c r="E27" t="s">
        <v>36</v>
      </c>
    </row>
    <row r="28" spans="1:5" x14ac:dyDescent="0.3">
      <c r="A28" t="s">
        <v>671</v>
      </c>
      <c r="E28" t="s">
        <v>36</v>
      </c>
    </row>
    <row r="29" spans="1:5" x14ac:dyDescent="0.3">
      <c r="A29" t="s">
        <v>671</v>
      </c>
      <c r="E29" t="s">
        <v>36</v>
      </c>
    </row>
    <row r="30" spans="1:5" x14ac:dyDescent="0.3">
      <c r="A30" t="s">
        <v>671</v>
      </c>
      <c r="E30" t="s">
        <v>36</v>
      </c>
    </row>
    <row r="31" spans="1:5" x14ac:dyDescent="0.3">
      <c r="A31" t="s">
        <v>671</v>
      </c>
      <c r="E31" t="s">
        <v>36</v>
      </c>
    </row>
    <row r="32" spans="1:5" x14ac:dyDescent="0.3">
      <c r="A32" t="s">
        <v>671</v>
      </c>
      <c r="E32" t="s">
        <v>36</v>
      </c>
    </row>
    <row r="33" spans="1:5" x14ac:dyDescent="0.3">
      <c r="A33" t="s">
        <v>671</v>
      </c>
      <c r="E33" t="s">
        <v>36</v>
      </c>
    </row>
    <row r="34" spans="1:5" x14ac:dyDescent="0.3">
      <c r="A34" t="s">
        <v>671</v>
      </c>
      <c r="E34" t="s">
        <v>36</v>
      </c>
    </row>
    <row r="35" spans="1:5" x14ac:dyDescent="0.3">
      <c r="A35" t="s">
        <v>671</v>
      </c>
      <c r="E35" t="s">
        <v>30</v>
      </c>
    </row>
    <row r="36" spans="1:5" x14ac:dyDescent="0.3">
      <c r="A36" t="s">
        <v>671</v>
      </c>
      <c r="E36" t="s">
        <v>30</v>
      </c>
    </row>
    <row r="37" spans="1:5" x14ac:dyDescent="0.3">
      <c r="A37" t="s">
        <v>671</v>
      </c>
      <c r="E37" t="s">
        <v>30</v>
      </c>
    </row>
    <row r="38" spans="1:5" x14ac:dyDescent="0.3">
      <c r="A38" t="s">
        <v>671</v>
      </c>
      <c r="E38" t="s">
        <v>30</v>
      </c>
    </row>
    <row r="39" spans="1:5" x14ac:dyDescent="0.3">
      <c r="A39" t="s">
        <v>671</v>
      </c>
      <c r="E39" t="s">
        <v>30</v>
      </c>
    </row>
    <row r="40" spans="1:5" x14ac:dyDescent="0.3">
      <c r="A40" t="s">
        <v>671</v>
      </c>
      <c r="E40" t="s">
        <v>36</v>
      </c>
    </row>
    <row r="41" spans="1:5" x14ac:dyDescent="0.3">
      <c r="A41" t="s">
        <v>671</v>
      </c>
      <c r="E41" t="s">
        <v>30</v>
      </c>
    </row>
    <row r="42" spans="1:5" x14ac:dyDescent="0.3">
      <c r="A42" t="s">
        <v>671</v>
      </c>
      <c r="E42" t="s">
        <v>36</v>
      </c>
    </row>
    <row r="43" spans="1:5" x14ac:dyDescent="0.3">
      <c r="A43" t="s">
        <v>671</v>
      </c>
      <c r="E43" t="s">
        <v>36</v>
      </c>
    </row>
    <row r="44" spans="1:5" x14ac:dyDescent="0.3">
      <c r="A44" t="s">
        <v>671</v>
      </c>
      <c r="E44" t="s">
        <v>30</v>
      </c>
    </row>
    <row r="45" spans="1:5" x14ac:dyDescent="0.3">
      <c r="A45" t="s">
        <v>671</v>
      </c>
      <c r="E45" t="s">
        <v>30</v>
      </c>
    </row>
    <row r="46" spans="1:5" x14ac:dyDescent="0.3">
      <c r="A46" t="s">
        <v>671</v>
      </c>
      <c r="E46" t="s">
        <v>30</v>
      </c>
    </row>
    <row r="47" spans="1:5" x14ac:dyDescent="0.3">
      <c r="A47" t="s">
        <v>671</v>
      </c>
      <c r="E47" t="s">
        <v>30</v>
      </c>
    </row>
    <row r="48" spans="1:5" x14ac:dyDescent="0.3">
      <c r="A48" t="s">
        <v>671</v>
      </c>
      <c r="D48" s="10"/>
      <c r="E48" t="s">
        <v>30</v>
      </c>
    </row>
    <row r="49" spans="1:5" x14ac:dyDescent="0.3">
      <c r="A49" t="s">
        <v>671</v>
      </c>
      <c r="E49" t="s">
        <v>30</v>
      </c>
    </row>
    <row r="50" spans="1:5" x14ac:dyDescent="0.3">
      <c r="A50" t="s">
        <v>671</v>
      </c>
      <c r="E50" t="s">
        <v>30</v>
      </c>
    </row>
    <row r="51" spans="1:5" x14ac:dyDescent="0.3">
      <c r="A51" t="s">
        <v>671</v>
      </c>
      <c r="E51" t="s">
        <v>30</v>
      </c>
    </row>
    <row r="52" spans="1:5" x14ac:dyDescent="0.3">
      <c r="A52" t="s">
        <v>671</v>
      </c>
      <c r="E52" t="s">
        <v>30</v>
      </c>
    </row>
    <row r="53" spans="1:5" x14ac:dyDescent="0.3">
      <c r="A53" t="s">
        <v>671</v>
      </c>
      <c r="E53" t="s">
        <v>30</v>
      </c>
    </row>
    <row r="54" spans="1:5" x14ac:dyDescent="0.3">
      <c r="A54" t="s">
        <v>671</v>
      </c>
      <c r="E54" t="s">
        <v>30</v>
      </c>
    </row>
    <row r="55" spans="1:5" x14ac:dyDescent="0.3">
      <c r="A55" t="s">
        <v>671</v>
      </c>
      <c r="E55" t="s">
        <v>30</v>
      </c>
    </row>
    <row r="56" spans="1:5" x14ac:dyDescent="0.3">
      <c r="A56" t="s">
        <v>671</v>
      </c>
      <c r="E56" t="s">
        <v>1402</v>
      </c>
    </row>
    <row r="57" spans="1:5" x14ac:dyDescent="0.3">
      <c r="A57" t="s">
        <v>671</v>
      </c>
      <c r="E57" t="s">
        <v>30</v>
      </c>
    </row>
    <row r="58" spans="1:5" x14ac:dyDescent="0.3">
      <c r="A58" t="s">
        <v>671</v>
      </c>
      <c r="E58" t="s">
        <v>36</v>
      </c>
    </row>
    <row r="59" spans="1:5" x14ac:dyDescent="0.3">
      <c r="A59" t="s">
        <v>671</v>
      </c>
      <c r="E59" t="s">
        <v>1402</v>
      </c>
    </row>
    <row r="60" spans="1:5" x14ac:dyDescent="0.3">
      <c r="A60" t="s">
        <v>671</v>
      </c>
      <c r="E60" t="s">
        <v>1402</v>
      </c>
    </row>
    <row r="61" spans="1:5" x14ac:dyDescent="0.3">
      <c r="A61" t="s">
        <v>671</v>
      </c>
      <c r="E61" t="s">
        <v>36</v>
      </c>
    </row>
    <row r="62" spans="1:5" x14ac:dyDescent="0.3">
      <c r="A62" t="s">
        <v>671</v>
      </c>
      <c r="E62" t="s">
        <v>36</v>
      </c>
    </row>
    <row r="63" spans="1:5" x14ac:dyDescent="0.3">
      <c r="A63" t="s">
        <v>671</v>
      </c>
      <c r="E63" t="s">
        <v>36</v>
      </c>
    </row>
    <row r="64" spans="1:5" x14ac:dyDescent="0.3">
      <c r="A64" t="s">
        <v>671</v>
      </c>
      <c r="E64" t="s">
        <v>30</v>
      </c>
    </row>
    <row r="65" spans="1:5" x14ac:dyDescent="0.3">
      <c r="A65" t="s">
        <v>671</v>
      </c>
      <c r="E65" t="s">
        <v>1402</v>
      </c>
    </row>
    <row r="66" spans="1:5" x14ac:dyDescent="0.3">
      <c r="A66" t="s">
        <v>671</v>
      </c>
      <c r="E66" t="s">
        <v>36</v>
      </c>
    </row>
    <row r="67" spans="1:5" x14ac:dyDescent="0.3">
      <c r="A67" t="s">
        <v>671</v>
      </c>
      <c r="E67" t="s">
        <v>1402</v>
      </c>
    </row>
    <row r="68" spans="1:5" x14ac:dyDescent="0.3">
      <c r="A68" t="s">
        <v>671</v>
      </c>
      <c r="E68" t="s">
        <v>30</v>
      </c>
    </row>
    <row r="69" spans="1:5" x14ac:dyDescent="0.3">
      <c r="A69" t="s">
        <v>671</v>
      </c>
      <c r="E69" t="s">
        <v>36</v>
      </c>
    </row>
    <row r="70" spans="1:5" x14ac:dyDescent="0.3">
      <c r="A70" t="s">
        <v>1402</v>
      </c>
      <c r="E70" t="s">
        <v>30</v>
      </c>
    </row>
    <row r="71" spans="1:5" x14ac:dyDescent="0.3">
      <c r="A71" t="s">
        <v>671</v>
      </c>
      <c r="E71" t="s">
        <v>36</v>
      </c>
    </row>
    <row r="72" spans="1:5" x14ac:dyDescent="0.3">
      <c r="A72" t="s">
        <v>671</v>
      </c>
      <c r="E72" t="s">
        <v>36</v>
      </c>
    </row>
    <row r="73" spans="1:5" x14ac:dyDescent="0.3">
      <c r="A73" t="s">
        <v>671</v>
      </c>
      <c r="E73" t="s">
        <v>36</v>
      </c>
    </row>
    <row r="74" spans="1:5" x14ac:dyDescent="0.3">
      <c r="A74" t="s">
        <v>671</v>
      </c>
      <c r="B74" s="4"/>
      <c r="C74" s="4"/>
      <c r="E74" t="s">
        <v>36</v>
      </c>
    </row>
    <row r="75" spans="1:5" x14ac:dyDescent="0.3">
      <c r="A75" t="s">
        <v>671</v>
      </c>
      <c r="E75" t="s">
        <v>30</v>
      </c>
    </row>
    <row r="76" spans="1:5" x14ac:dyDescent="0.3">
      <c r="A76" t="s">
        <v>671</v>
      </c>
      <c r="D76" s="10"/>
      <c r="E76" t="s">
        <v>30</v>
      </c>
    </row>
    <row r="77" spans="1:5" x14ac:dyDescent="0.3">
      <c r="A77" t="s">
        <v>671</v>
      </c>
      <c r="D77" s="10"/>
      <c r="E77" t="s">
        <v>36</v>
      </c>
    </row>
    <row r="78" spans="1:5" x14ac:dyDescent="0.3">
      <c r="A78" t="s">
        <v>671</v>
      </c>
      <c r="E78" t="s">
        <v>36</v>
      </c>
    </row>
    <row r="79" spans="1:5" x14ac:dyDescent="0.3">
      <c r="A79" t="s">
        <v>671</v>
      </c>
      <c r="D79" s="10"/>
      <c r="E79" t="s">
        <v>36</v>
      </c>
    </row>
    <row r="80" spans="1:5" x14ac:dyDescent="0.3">
      <c r="A80" t="s">
        <v>671</v>
      </c>
      <c r="E80" t="s">
        <v>36</v>
      </c>
    </row>
    <row r="81" spans="1:5" x14ac:dyDescent="0.3">
      <c r="A81" t="s">
        <v>671</v>
      </c>
      <c r="E81" t="s">
        <v>36</v>
      </c>
    </row>
    <row r="82" spans="1:5" x14ac:dyDescent="0.3">
      <c r="A82" t="s">
        <v>671</v>
      </c>
      <c r="E82" t="s">
        <v>30</v>
      </c>
    </row>
    <row r="83" spans="1:5" x14ac:dyDescent="0.3">
      <c r="A83" t="s">
        <v>671</v>
      </c>
      <c r="E83" t="s">
        <v>36</v>
      </c>
    </row>
    <row r="84" spans="1:5" x14ac:dyDescent="0.3">
      <c r="A84" t="s">
        <v>671</v>
      </c>
      <c r="E84" t="s">
        <v>36</v>
      </c>
    </row>
    <row r="85" spans="1:5" x14ac:dyDescent="0.3">
      <c r="A85" t="s">
        <v>671</v>
      </c>
      <c r="E85" t="s">
        <v>36</v>
      </c>
    </row>
    <row r="86" spans="1:5" x14ac:dyDescent="0.3">
      <c r="A86" t="s">
        <v>671</v>
      </c>
      <c r="E86" t="s">
        <v>36</v>
      </c>
    </row>
    <row r="87" spans="1:5" x14ac:dyDescent="0.3">
      <c r="A87" t="s">
        <v>671</v>
      </c>
      <c r="E87" t="s">
        <v>36</v>
      </c>
    </row>
    <row r="88" spans="1:5" x14ac:dyDescent="0.3">
      <c r="A88" t="s">
        <v>671</v>
      </c>
      <c r="E88" t="s">
        <v>36</v>
      </c>
    </row>
    <row r="89" spans="1:5" x14ac:dyDescent="0.3">
      <c r="A89" t="s">
        <v>671</v>
      </c>
      <c r="E89" t="s">
        <v>36</v>
      </c>
    </row>
    <row r="90" spans="1:5" x14ac:dyDescent="0.3">
      <c r="A90" t="s">
        <v>671</v>
      </c>
      <c r="E90" t="s">
        <v>36</v>
      </c>
    </row>
    <row r="91" spans="1:5" x14ac:dyDescent="0.3">
      <c r="A91" t="s">
        <v>1402</v>
      </c>
      <c r="E91" t="s">
        <v>1402</v>
      </c>
    </row>
    <row r="92" spans="1:5" x14ac:dyDescent="0.3">
      <c r="A92" t="s">
        <v>671</v>
      </c>
      <c r="E92" t="s">
        <v>36</v>
      </c>
    </row>
    <row r="93" spans="1:5" x14ac:dyDescent="0.3">
      <c r="A93" t="s">
        <v>671</v>
      </c>
      <c r="E93" t="s">
        <v>36</v>
      </c>
    </row>
    <row r="94" spans="1:5" x14ac:dyDescent="0.3">
      <c r="A94" t="s">
        <v>671</v>
      </c>
      <c r="E94" t="s">
        <v>36</v>
      </c>
    </row>
    <row r="95" spans="1:5" x14ac:dyDescent="0.3">
      <c r="A95" t="s">
        <v>671</v>
      </c>
      <c r="E95" t="s">
        <v>36</v>
      </c>
    </row>
    <row r="96" spans="1:5" x14ac:dyDescent="0.3">
      <c r="A96" t="s">
        <v>671</v>
      </c>
      <c r="E96" t="s">
        <v>36</v>
      </c>
    </row>
    <row r="97" spans="1:5" x14ac:dyDescent="0.3">
      <c r="A97" t="s">
        <v>671</v>
      </c>
      <c r="E97" t="s">
        <v>30</v>
      </c>
    </row>
    <row r="98" spans="1:5" x14ac:dyDescent="0.3">
      <c r="A98" t="s">
        <v>671</v>
      </c>
      <c r="E98" t="s">
        <v>1402</v>
      </c>
    </row>
    <row r="99" spans="1:5" x14ac:dyDescent="0.3">
      <c r="A99" t="s">
        <v>671</v>
      </c>
      <c r="E99" t="s">
        <v>30</v>
      </c>
    </row>
    <row r="100" spans="1:5" x14ac:dyDescent="0.3">
      <c r="A100" t="s">
        <v>671</v>
      </c>
      <c r="E100" t="s">
        <v>36</v>
      </c>
    </row>
    <row r="101" spans="1:5" x14ac:dyDescent="0.3">
      <c r="A101" t="s">
        <v>671</v>
      </c>
      <c r="E101" t="s">
        <v>36</v>
      </c>
    </row>
    <row r="102" spans="1:5" x14ac:dyDescent="0.3">
      <c r="A102" t="s">
        <v>671</v>
      </c>
      <c r="E102" t="s">
        <v>30</v>
      </c>
    </row>
    <row r="103" spans="1:5" x14ac:dyDescent="0.3">
      <c r="A103" t="s">
        <v>671</v>
      </c>
      <c r="E103" t="s">
        <v>36</v>
      </c>
    </row>
    <row r="104" spans="1:5" x14ac:dyDescent="0.3">
      <c r="A104" t="s">
        <v>671</v>
      </c>
      <c r="E104" t="s">
        <v>36</v>
      </c>
    </row>
    <row r="105" spans="1:5" x14ac:dyDescent="0.3">
      <c r="A105" t="s">
        <v>671</v>
      </c>
      <c r="E105" t="s">
        <v>30</v>
      </c>
    </row>
    <row r="106" spans="1:5" x14ac:dyDescent="0.3">
      <c r="A106" t="s">
        <v>671</v>
      </c>
      <c r="E106" t="s">
        <v>36</v>
      </c>
    </row>
    <row r="107" spans="1:5" x14ac:dyDescent="0.3">
      <c r="A107" t="s">
        <v>671</v>
      </c>
      <c r="E107" t="s">
        <v>36</v>
      </c>
    </row>
    <row r="108" spans="1:5" x14ac:dyDescent="0.3">
      <c r="A108" t="s">
        <v>671</v>
      </c>
      <c r="E108" t="s">
        <v>30</v>
      </c>
    </row>
    <row r="109" spans="1:5" x14ac:dyDescent="0.3">
      <c r="A109" t="s">
        <v>671</v>
      </c>
      <c r="E109" t="s">
        <v>30</v>
      </c>
    </row>
    <row r="110" spans="1:5" x14ac:dyDescent="0.3">
      <c r="A110" t="s">
        <v>671</v>
      </c>
      <c r="E110" t="s">
        <v>36</v>
      </c>
    </row>
    <row r="111" spans="1:5" x14ac:dyDescent="0.3">
      <c r="A111" t="s">
        <v>671</v>
      </c>
      <c r="E111" t="s">
        <v>30</v>
      </c>
    </row>
    <row r="112" spans="1:5" x14ac:dyDescent="0.3">
      <c r="A112" t="s">
        <v>671</v>
      </c>
      <c r="E112" t="s">
        <v>36</v>
      </c>
    </row>
    <row r="113" spans="1:5" x14ac:dyDescent="0.3">
      <c r="A113" t="s">
        <v>671</v>
      </c>
      <c r="E113" t="s">
        <v>36</v>
      </c>
    </row>
    <row r="114" spans="1:5" x14ac:dyDescent="0.3">
      <c r="A114" t="s">
        <v>671</v>
      </c>
      <c r="E114" t="s">
        <v>36</v>
      </c>
    </row>
    <row r="115" spans="1:5" x14ac:dyDescent="0.3">
      <c r="A115" t="s">
        <v>1402</v>
      </c>
      <c r="E115" t="s">
        <v>36</v>
      </c>
    </row>
    <row r="116" spans="1:5" x14ac:dyDescent="0.3">
      <c r="A116" t="s">
        <v>671</v>
      </c>
      <c r="D116" s="10"/>
      <c r="E116" t="s">
        <v>36</v>
      </c>
    </row>
    <row r="117" spans="1:5" x14ac:dyDescent="0.3">
      <c r="A117" t="s">
        <v>671</v>
      </c>
      <c r="D117" s="10"/>
      <c r="E117" t="s">
        <v>36</v>
      </c>
    </row>
    <row r="118" spans="1:5" x14ac:dyDescent="0.3">
      <c r="A118" t="s">
        <v>671</v>
      </c>
      <c r="D118" s="10"/>
      <c r="E118" t="s">
        <v>36</v>
      </c>
    </row>
    <row r="119" spans="1:5" x14ac:dyDescent="0.3">
      <c r="A119" t="s">
        <v>671</v>
      </c>
      <c r="D119" s="10"/>
      <c r="E119" t="s">
        <v>36</v>
      </c>
    </row>
    <row r="120" spans="1:5" x14ac:dyDescent="0.3">
      <c r="A120" t="s">
        <v>671</v>
      </c>
      <c r="D120" s="10"/>
      <c r="E120" t="s">
        <v>36</v>
      </c>
    </row>
    <row r="121" spans="1:5" x14ac:dyDescent="0.3">
      <c r="A121" t="s">
        <v>671</v>
      </c>
      <c r="D121" s="10"/>
      <c r="E121" t="s">
        <v>36</v>
      </c>
    </row>
    <row r="122" spans="1:5" x14ac:dyDescent="0.3">
      <c r="A122" t="s">
        <v>671</v>
      </c>
      <c r="D122" s="10"/>
      <c r="E122" t="s">
        <v>36</v>
      </c>
    </row>
    <row r="123" spans="1:5" x14ac:dyDescent="0.3">
      <c r="A123" t="s">
        <v>671</v>
      </c>
      <c r="D123" s="10"/>
      <c r="E123" t="s">
        <v>36</v>
      </c>
    </row>
    <row r="124" spans="1:5" x14ac:dyDescent="0.3">
      <c r="A124" t="s">
        <v>671</v>
      </c>
      <c r="D124" s="10"/>
      <c r="E124" t="s">
        <v>36</v>
      </c>
    </row>
    <row r="125" spans="1:5" x14ac:dyDescent="0.3">
      <c r="A125" t="s">
        <v>671</v>
      </c>
      <c r="E125" t="s"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5"/>
  <sheetViews>
    <sheetView zoomScaleNormal="100" workbookViewId="0"/>
  </sheetViews>
  <sheetFormatPr defaultRowHeight="14.4" x14ac:dyDescent="0.3"/>
  <cols>
    <col min="1" max="1" width="27.6640625" bestFit="1" customWidth="1"/>
    <col min="2" max="2" width="21.88671875" bestFit="1" customWidth="1"/>
    <col min="3" max="3" width="10.77734375" customWidth="1"/>
    <col min="4" max="4" width="6.77734375" customWidth="1"/>
    <col min="5" max="5" width="24.33203125" bestFit="1" customWidth="1"/>
    <col min="6" max="6" width="22.21875" customWidth="1"/>
    <col min="7" max="7" width="10.77734375" customWidth="1"/>
    <col min="8" max="8" width="6.77734375" customWidth="1"/>
    <col min="9" max="9" width="21.5546875" customWidth="1"/>
    <col min="10" max="10" width="21.88671875" bestFit="1" customWidth="1"/>
    <col min="11" max="11" width="10.77734375" customWidth="1"/>
  </cols>
  <sheetData>
    <row r="1" spans="1:11" x14ac:dyDescent="0.3">
      <c r="A1" s="1" t="s">
        <v>83</v>
      </c>
      <c r="B1" s="1"/>
      <c r="C1" s="1"/>
      <c r="D1" s="1"/>
      <c r="E1" s="1" t="s">
        <v>84</v>
      </c>
      <c r="F1" s="1"/>
      <c r="G1" s="1"/>
      <c r="H1" s="1"/>
      <c r="I1" s="1" t="s">
        <v>85</v>
      </c>
    </row>
    <row r="2" spans="1:11" x14ac:dyDescent="0.3">
      <c r="A2" t="s">
        <v>1078</v>
      </c>
      <c r="B2" t="s">
        <v>1078</v>
      </c>
      <c r="C2">
        <f>COUNTIF(A:A,"="&amp;B2)</f>
        <v>118</v>
      </c>
      <c r="E2" t="s">
        <v>30</v>
      </c>
      <c r="F2" t="s">
        <v>30</v>
      </c>
      <c r="G2">
        <f>COUNTIF(E:E,"="&amp;F2)</f>
        <v>109</v>
      </c>
      <c r="I2" t="s">
        <v>30</v>
      </c>
      <c r="J2" t="s">
        <v>30</v>
      </c>
      <c r="K2">
        <f>COUNTIF(I:I,"="&amp;J2)</f>
        <v>103</v>
      </c>
    </row>
    <row r="3" spans="1:11" x14ac:dyDescent="0.3">
      <c r="A3" t="s">
        <v>1078</v>
      </c>
      <c r="B3" t="s">
        <v>1079</v>
      </c>
      <c r="C3">
        <f t="shared" ref="C3:C4" si="0">COUNTIF(A:A,"="&amp;B3)</f>
        <v>4</v>
      </c>
      <c r="E3" t="s">
        <v>30</v>
      </c>
      <c r="F3" t="s">
        <v>36</v>
      </c>
      <c r="G3">
        <f t="shared" ref="G3:G4" si="1">COUNTIF(E:E,"="&amp;F3)</f>
        <v>12</v>
      </c>
      <c r="I3" t="s">
        <v>30</v>
      </c>
      <c r="J3" t="s">
        <v>36</v>
      </c>
      <c r="K3">
        <f t="shared" ref="K3:K4" si="2">COUNTIF(I:I,"="&amp;J3)</f>
        <v>19</v>
      </c>
    </row>
    <row r="4" spans="1:11" x14ac:dyDescent="0.3">
      <c r="A4" t="s">
        <v>1078</v>
      </c>
      <c r="B4" t="s">
        <v>1402</v>
      </c>
      <c r="C4">
        <f t="shared" si="0"/>
        <v>2</v>
      </c>
      <c r="E4" t="s">
        <v>30</v>
      </c>
      <c r="F4" t="s">
        <v>1402</v>
      </c>
      <c r="G4">
        <f t="shared" si="1"/>
        <v>3</v>
      </c>
      <c r="I4" t="s">
        <v>36</v>
      </c>
      <c r="J4" t="s">
        <v>1402</v>
      </c>
      <c r="K4">
        <f t="shared" si="2"/>
        <v>2</v>
      </c>
    </row>
    <row r="5" spans="1:11" x14ac:dyDescent="0.3">
      <c r="A5" t="s">
        <v>1078</v>
      </c>
      <c r="B5" t="s">
        <v>1352</v>
      </c>
      <c r="C5">
        <v>124</v>
      </c>
      <c r="E5" t="s">
        <v>30</v>
      </c>
      <c r="F5" t="s">
        <v>1352</v>
      </c>
      <c r="G5">
        <v>124</v>
      </c>
      <c r="I5" t="s">
        <v>36</v>
      </c>
      <c r="J5" t="s">
        <v>1352</v>
      </c>
      <c r="K5">
        <v>124</v>
      </c>
    </row>
    <row r="6" spans="1:11" x14ac:dyDescent="0.3">
      <c r="A6" t="s">
        <v>1078</v>
      </c>
      <c r="E6" t="s">
        <v>30</v>
      </c>
      <c r="I6" t="s">
        <v>36</v>
      </c>
    </row>
    <row r="7" spans="1:11" x14ac:dyDescent="0.3">
      <c r="A7" t="s">
        <v>1078</v>
      </c>
      <c r="E7" t="s">
        <v>30</v>
      </c>
      <c r="I7" t="s">
        <v>36</v>
      </c>
    </row>
    <row r="8" spans="1:11" x14ac:dyDescent="0.3">
      <c r="A8" t="s">
        <v>1078</v>
      </c>
      <c r="E8" t="s">
        <v>30</v>
      </c>
      <c r="I8" t="s">
        <v>36</v>
      </c>
    </row>
    <row r="9" spans="1:11" x14ac:dyDescent="0.3">
      <c r="A9" t="s">
        <v>1078</v>
      </c>
      <c r="E9" t="s">
        <v>36</v>
      </c>
      <c r="I9" t="s">
        <v>36</v>
      </c>
    </row>
    <row r="10" spans="1:11" x14ac:dyDescent="0.3">
      <c r="A10" t="s">
        <v>1078</v>
      </c>
      <c r="E10" t="s">
        <v>30</v>
      </c>
      <c r="I10" t="s">
        <v>30</v>
      </c>
    </row>
    <row r="11" spans="1:11" x14ac:dyDescent="0.3">
      <c r="A11" t="s">
        <v>1078</v>
      </c>
      <c r="E11" t="s">
        <v>30</v>
      </c>
      <c r="I11" t="s">
        <v>30</v>
      </c>
    </row>
    <row r="12" spans="1:11" x14ac:dyDescent="0.3">
      <c r="A12" t="s">
        <v>1078</v>
      </c>
      <c r="E12" t="s">
        <v>30</v>
      </c>
      <c r="I12" t="s">
        <v>30</v>
      </c>
    </row>
    <row r="13" spans="1:11" x14ac:dyDescent="0.3">
      <c r="A13" t="s">
        <v>1078</v>
      </c>
      <c r="E13" t="s">
        <v>30</v>
      </c>
      <c r="I13" t="s">
        <v>30</v>
      </c>
    </row>
    <row r="14" spans="1:11" x14ac:dyDescent="0.3">
      <c r="A14" t="s">
        <v>1078</v>
      </c>
      <c r="E14" t="s">
        <v>30</v>
      </c>
      <c r="I14" t="s">
        <v>30</v>
      </c>
    </row>
    <row r="15" spans="1:11" x14ac:dyDescent="0.3">
      <c r="A15" t="s">
        <v>1078</v>
      </c>
      <c r="E15" t="s">
        <v>30</v>
      </c>
      <c r="I15" t="s">
        <v>30</v>
      </c>
    </row>
    <row r="16" spans="1:11" x14ac:dyDescent="0.3">
      <c r="A16" t="s">
        <v>1078</v>
      </c>
      <c r="E16" t="s">
        <v>30</v>
      </c>
      <c r="I16" t="s">
        <v>30</v>
      </c>
    </row>
    <row r="17" spans="1:9" x14ac:dyDescent="0.3">
      <c r="A17" t="s">
        <v>1078</v>
      </c>
      <c r="E17" t="s">
        <v>30</v>
      </c>
      <c r="I17" t="s">
        <v>30</v>
      </c>
    </row>
    <row r="18" spans="1:9" x14ac:dyDescent="0.3">
      <c r="A18" t="s">
        <v>1078</v>
      </c>
      <c r="E18" t="s">
        <v>30</v>
      </c>
      <c r="I18" t="s">
        <v>30</v>
      </c>
    </row>
    <row r="19" spans="1:9" x14ac:dyDescent="0.3">
      <c r="A19" t="s">
        <v>1078</v>
      </c>
      <c r="E19" t="s">
        <v>30</v>
      </c>
      <c r="I19" t="s">
        <v>30</v>
      </c>
    </row>
    <row r="20" spans="1:9" x14ac:dyDescent="0.3">
      <c r="A20" t="s">
        <v>1078</v>
      </c>
      <c r="E20" t="s">
        <v>30</v>
      </c>
      <c r="I20" t="s">
        <v>30</v>
      </c>
    </row>
    <row r="21" spans="1:9" x14ac:dyDescent="0.3">
      <c r="A21" t="s">
        <v>1078</v>
      </c>
      <c r="E21" t="s">
        <v>30</v>
      </c>
      <c r="I21" t="s">
        <v>30</v>
      </c>
    </row>
    <row r="22" spans="1:9" x14ac:dyDescent="0.3">
      <c r="A22" t="s">
        <v>1078</v>
      </c>
      <c r="E22" t="s">
        <v>30</v>
      </c>
      <c r="I22" t="s">
        <v>30</v>
      </c>
    </row>
    <row r="23" spans="1:9" x14ac:dyDescent="0.3">
      <c r="A23" t="s">
        <v>1078</v>
      </c>
      <c r="E23" t="s">
        <v>30</v>
      </c>
      <c r="I23" t="s">
        <v>30</v>
      </c>
    </row>
    <row r="24" spans="1:9" x14ac:dyDescent="0.3">
      <c r="A24" t="s">
        <v>1078</v>
      </c>
      <c r="E24" t="s">
        <v>30</v>
      </c>
      <c r="I24" t="s">
        <v>30</v>
      </c>
    </row>
    <row r="25" spans="1:9" x14ac:dyDescent="0.3">
      <c r="A25" t="s">
        <v>1078</v>
      </c>
      <c r="E25" t="s">
        <v>36</v>
      </c>
      <c r="I25" t="s">
        <v>30</v>
      </c>
    </row>
    <row r="26" spans="1:9" x14ac:dyDescent="0.3">
      <c r="A26" t="s">
        <v>1078</v>
      </c>
      <c r="E26" t="s">
        <v>36</v>
      </c>
      <c r="I26" t="s">
        <v>36</v>
      </c>
    </row>
    <row r="27" spans="1:9" x14ac:dyDescent="0.3">
      <c r="A27" t="s">
        <v>1078</v>
      </c>
      <c r="E27" t="s">
        <v>30</v>
      </c>
      <c r="I27" t="s">
        <v>30</v>
      </c>
    </row>
    <row r="28" spans="1:9" x14ac:dyDescent="0.3">
      <c r="A28" t="s">
        <v>1078</v>
      </c>
      <c r="E28" t="s">
        <v>30</v>
      </c>
      <c r="I28" t="s">
        <v>30</v>
      </c>
    </row>
    <row r="29" spans="1:9" x14ac:dyDescent="0.3">
      <c r="A29" t="s">
        <v>1078</v>
      </c>
      <c r="E29" t="s">
        <v>30</v>
      </c>
      <c r="I29" t="s">
        <v>30</v>
      </c>
    </row>
    <row r="30" spans="1:9" x14ac:dyDescent="0.3">
      <c r="A30" t="s">
        <v>1078</v>
      </c>
      <c r="E30" t="s">
        <v>30</v>
      </c>
      <c r="I30" t="s">
        <v>30</v>
      </c>
    </row>
    <row r="31" spans="1:9" x14ac:dyDescent="0.3">
      <c r="A31" t="s">
        <v>1078</v>
      </c>
      <c r="E31" t="s">
        <v>30</v>
      </c>
      <c r="I31" t="s">
        <v>30</v>
      </c>
    </row>
    <row r="32" spans="1:9" x14ac:dyDescent="0.3">
      <c r="A32" t="s">
        <v>1078</v>
      </c>
      <c r="E32" t="s">
        <v>30</v>
      </c>
      <c r="I32" t="s">
        <v>30</v>
      </c>
    </row>
    <row r="33" spans="1:9" x14ac:dyDescent="0.3">
      <c r="A33" t="s">
        <v>1078</v>
      </c>
      <c r="E33" t="s">
        <v>30</v>
      </c>
      <c r="I33" t="s">
        <v>30</v>
      </c>
    </row>
    <row r="34" spans="1:9" x14ac:dyDescent="0.3">
      <c r="A34" t="s">
        <v>1078</v>
      </c>
      <c r="E34" t="s">
        <v>30</v>
      </c>
      <c r="I34" t="s">
        <v>30</v>
      </c>
    </row>
    <row r="35" spans="1:9" x14ac:dyDescent="0.3">
      <c r="A35" t="s">
        <v>1078</v>
      </c>
      <c r="E35" t="s">
        <v>30</v>
      </c>
      <c r="I35" t="s">
        <v>30</v>
      </c>
    </row>
    <row r="36" spans="1:9" x14ac:dyDescent="0.3">
      <c r="A36" t="s">
        <v>1078</v>
      </c>
      <c r="E36" t="s">
        <v>30</v>
      </c>
      <c r="I36" t="s">
        <v>30</v>
      </c>
    </row>
    <row r="37" spans="1:9" x14ac:dyDescent="0.3">
      <c r="A37" t="s">
        <v>1078</v>
      </c>
      <c r="E37" t="s">
        <v>30</v>
      </c>
      <c r="I37" t="s">
        <v>30</v>
      </c>
    </row>
    <row r="38" spans="1:9" x14ac:dyDescent="0.3">
      <c r="A38" t="s">
        <v>1078</v>
      </c>
      <c r="E38" t="s">
        <v>30</v>
      </c>
      <c r="I38" t="s">
        <v>36</v>
      </c>
    </row>
    <row r="39" spans="1:9" x14ac:dyDescent="0.3">
      <c r="A39" t="s">
        <v>1078</v>
      </c>
      <c r="E39" t="s">
        <v>30</v>
      </c>
      <c r="I39" t="s">
        <v>30</v>
      </c>
    </row>
    <row r="40" spans="1:9" x14ac:dyDescent="0.3">
      <c r="A40" t="s">
        <v>1078</v>
      </c>
      <c r="E40" t="s">
        <v>30</v>
      </c>
      <c r="I40" t="s">
        <v>36</v>
      </c>
    </row>
    <row r="41" spans="1:9" x14ac:dyDescent="0.3">
      <c r="A41" t="s">
        <v>1078</v>
      </c>
      <c r="E41" t="s">
        <v>30</v>
      </c>
      <c r="I41" t="s">
        <v>30</v>
      </c>
    </row>
    <row r="42" spans="1:9" x14ac:dyDescent="0.3">
      <c r="A42" t="s">
        <v>1078</v>
      </c>
      <c r="E42" t="s">
        <v>30</v>
      </c>
      <c r="I42" t="s">
        <v>30</v>
      </c>
    </row>
    <row r="43" spans="1:9" x14ac:dyDescent="0.3">
      <c r="A43" t="s">
        <v>1078</v>
      </c>
      <c r="E43" t="s">
        <v>30</v>
      </c>
      <c r="I43" t="s">
        <v>30</v>
      </c>
    </row>
    <row r="44" spans="1:9" x14ac:dyDescent="0.3">
      <c r="A44" t="s">
        <v>1078</v>
      </c>
      <c r="E44" t="s">
        <v>30</v>
      </c>
      <c r="I44" t="s">
        <v>30</v>
      </c>
    </row>
    <row r="45" spans="1:9" x14ac:dyDescent="0.3">
      <c r="A45" t="s">
        <v>1078</v>
      </c>
      <c r="E45" t="s">
        <v>30</v>
      </c>
      <c r="I45" t="s">
        <v>30</v>
      </c>
    </row>
    <row r="46" spans="1:9" x14ac:dyDescent="0.3">
      <c r="A46" t="s">
        <v>1078</v>
      </c>
      <c r="E46" t="s">
        <v>30</v>
      </c>
      <c r="I46" t="s">
        <v>30</v>
      </c>
    </row>
    <row r="47" spans="1:9" x14ac:dyDescent="0.3">
      <c r="A47" t="s">
        <v>1078</v>
      </c>
      <c r="E47" t="s">
        <v>30</v>
      </c>
      <c r="I47" t="s">
        <v>30</v>
      </c>
    </row>
    <row r="48" spans="1:9" x14ac:dyDescent="0.3">
      <c r="A48" t="s">
        <v>1078</v>
      </c>
      <c r="E48" t="s">
        <v>30</v>
      </c>
      <c r="I48" t="s">
        <v>30</v>
      </c>
    </row>
    <row r="49" spans="1:9" x14ac:dyDescent="0.3">
      <c r="A49" t="s">
        <v>1078</v>
      </c>
      <c r="E49" t="s">
        <v>30</v>
      </c>
      <c r="I49" t="s">
        <v>30</v>
      </c>
    </row>
    <row r="50" spans="1:9" x14ac:dyDescent="0.3">
      <c r="A50" t="s">
        <v>1078</v>
      </c>
      <c r="E50" t="s">
        <v>30</v>
      </c>
      <c r="I50" t="s">
        <v>30</v>
      </c>
    </row>
    <row r="51" spans="1:9" x14ac:dyDescent="0.3">
      <c r="A51" t="s">
        <v>1078</v>
      </c>
      <c r="E51" t="s">
        <v>30</v>
      </c>
      <c r="I51" t="s">
        <v>30</v>
      </c>
    </row>
    <row r="52" spans="1:9" x14ac:dyDescent="0.3">
      <c r="A52" t="s">
        <v>1078</v>
      </c>
      <c r="E52" t="s">
        <v>30</v>
      </c>
      <c r="I52" t="s">
        <v>30</v>
      </c>
    </row>
    <row r="53" spans="1:9" x14ac:dyDescent="0.3">
      <c r="A53" t="s">
        <v>1078</v>
      </c>
      <c r="E53" t="s">
        <v>30</v>
      </c>
      <c r="I53" t="s">
        <v>30</v>
      </c>
    </row>
    <row r="54" spans="1:9" x14ac:dyDescent="0.3">
      <c r="A54" t="s">
        <v>1078</v>
      </c>
      <c r="E54" t="s">
        <v>30</v>
      </c>
      <c r="I54" t="s">
        <v>30</v>
      </c>
    </row>
    <row r="55" spans="1:9" x14ac:dyDescent="0.3">
      <c r="A55" t="s">
        <v>1078</v>
      </c>
      <c r="E55" t="s">
        <v>30</v>
      </c>
      <c r="I55" t="s">
        <v>36</v>
      </c>
    </row>
    <row r="56" spans="1:9" x14ac:dyDescent="0.3">
      <c r="A56" t="s">
        <v>1078</v>
      </c>
      <c r="E56" t="s">
        <v>30</v>
      </c>
      <c r="I56" t="s">
        <v>30</v>
      </c>
    </row>
    <row r="57" spans="1:9" x14ac:dyDescent="0.3">
      <c r="A57" t="s">
        <v>1078</v>
      </c>
      <c r="E57" t="s">
        <v>30</v>
      </c>
      <c r="I57" t="s">
        <v>30</v>
      </c>
    </row>
    <row r="58" spans="1:9" x14ac:dyDescent="0.3">
      <c r="A58" t="s">
        <v>1078</v>
      </c>
      <c r="E58" t="s">
        <v>30</v>
      </c>
      <c r="I58" t="s">
        <v>30</v>
      </c>
    </row>
    <row r="59" spans="1:9" x14ac:dyDescent="0.3">
      <c r="A59" t="s">
        <v>1078</v>
      </c>
      <c r="E59" t="s">
        <v>30</v>
      </c>
      <c r="I59" t="s">
        <v>30</v>
      </c>
    </row>
    <row r="60" spans="1:9" x14ac:dyDescent="0.3">
      <c r="A60" t="s">
        <v>1078</v>
      </c>
      <c r="E60" t="s">
        <v>30</v>
      </c>
      <c r="I60" t="s">
        <v>30</v>
      </c>
    </row>
    <row r="61" spans="1:9" x14ac:dyDescent="0.3">
      <c r="A61" t="s">
        <v>1078</v>
      </c>
      <c r="E61" t="s">
        <v>30</v>
      </c>
      <c r="I61" t="s">
        <v>30</v>
      </c>
    </row>
    <row r="62" spans="1:9" x14ac:dyDescent="0.3">
      <c r="A62" t="s">
        <v>1078</v>
      </c>
      <c r="E62" t="s">
        <v>30</v>
      </c>
      <c r="I62" t="s">
        <v>30</v>
      </c>
    </row>
    <row r="63" spans="1:9" x14ac:dyDescent="0.3">
      <c r="A63" t="s">
        <v>1078</v>
      </c>
      <c r="E63" t="s">
        <v>30</v>
      </c>
      <c r="I63" t="s">
        <v>30</v>
      </c>
    </row>
    <row r="64" spans="1:9" x14ac:dyDescent="0.3">
      <c r="A64" t="s">
        <v>1078</v>
      </c>
      <c r="E64" t="s">
        <v>30</v>
      </c>
      <c r="I64" t="s">
        <v>30</v>
      </c>
    </row>
    <row r="65" spans="1:9" x14ac:dyDescent="0.3">
      <c r="A65" t="s">
        <v>1078</v>
      </c>
      <c r="E65" t="s">
        <v>30</v>
      </c>
      <c r="I65" t="s">
        <v>30</v>
      </c>
    </row>
    <row r="66" spans="1:9" x14ac:dyDescent="0.3">
      <c r="A66" t="s">
        <v>1078</v>
      </c>
      <c r="E66" t="s">
        <v>30</v>
      </c>
      <c r="I66" t="s">
        <v>30</v>
      </c>
    </row>
    <row r="67" spans="1:9" x14ac:dyDescent="0.3">
      <c r="A67" t="s">
        <v>1078</v>
      </c>
      <c r="E67" t="s">
        <v>30</v>
      </c>
      <c r="I67" t="s">
        <v>30</v>
      </c>
    </row>
    <row r="68" spans="1:9" x14ac:dyDescent="0.3">
      <c r="A68" t="s">
        <v>1078</v>
      </c>
      <c r="E68" t="s">
        <v>30</v>
      </c>
      <c r="I68" t="s">
        <v>30</v>
      </c>
    </row>
    <row r="69" spans="1:9" x14ac:dyDescent="0.3">
      <c r="A69" t="s">
        <v>1078</v>
      </c>
      <c r="E69" t="s">
        <v>30</v>
      </c>
      <c r="I69" t="s">
        <v>30</v>
      </c>
    </row>
    <row r="70" spans="1:9" x14ac:dyDescent="0.3">
      <c r="A70" t="s">
        <v>1078</v>
      </c>
      <c r="E70" t="s">
        <v>30</v>
      </c>
      <c r="I70" t="s">
        <v>30</v>
      </c>
    </row>
    <row r="71" spans="1:9" x14ac:dyDescent="0.3">
      <c r="A71" t="s">
        <v>1078</v>
      </c>
      <c r="E71" t="s">
        <v>30</v>
      </c>
      <c r="I71" t="s">
        <v>30</v>
      </c>
    </row>
    <row r="72" spans="1:9" x14ac:dyDescent="0.3">
      <c r="A72" t="s">
        <v>1078</v>
      </c>
      <c r="E72" t="s">
        <v>30</v>
      </c>
      <c r="I72" t="s">
        <v>30</v>
      </c>
    </row>
    <row r="73" spans="1:9" x14ac:dyDescent="0.3">
      <c r="A73" t="s">
        <v>1078</v>
      </c>
      <c r="E73" t="s">
        <v>30</v>
      </c>
      <c r="I73" t="s">
        <v>30</v>
      </c>
    </row>
    <row r="74" spans="1:9" x14ac:dyDescent="0.3">
      <c r="A74" t="s">
        <v>1078</v>
      </c>
      <c r="E74" t="s">
        <v>30</v>
      </c>
      <c r="I74" t="s">
        <v>30</v>
      </c>
    </row>
    <row r="75" spans="1:9" x14ac:dyDescent="0.3">
      <c r="A75" t="s">
        <v>1078</v>
      </c>
      <c r="E75" t="s">
        <v>30</v>
      </c>
      <c r="I75" t="s">
        <v>30</v>
      </c>
    </row>
    <row r="76" spans="1:9" x14ac:dyDescent="0.3">
      <c r="A76" t="s">
        <v>1078</v>
      </c>
      <c r="E76" t="s">
        <v>30</v>
      </c>
      <c r="I76" t="s">
        <v>30</v>
      </c>
    </row>
    <row r="77" spans="1:9" x14ac:dyDescent="0.3">
      <c r="A77" t="s">
        <v>1078</v>
      </c>
      <c r="E77" t="s">
        <v>30</v>
      </c>
      <c r="I77" t="s">
        <v>30</v>
      </c>
    </row>
    <row r="78" spans="1:9" x14ac:dyDescent="0.3">
      <c r="A78" t="s">
        <v>1078</v>
      </c>
      <c r="E78" t="s">
        <v>30</v>
      </c>
      <c r="I78" t="s">
        <v>30</v>
      </c>
    </row>
    <row r="79" spans="1:9" x14ac:dyDescent="0.3">
      <c r="A79" t="s">
        <v>1078</v>
      </c>
      <c r="E79" t="s">
        <v>30</v>
      </c>
      <c r="I79" t="s">
        <v>30</v>
      </c>
    </row>
    <row r="80" spans="1:9" x14ac:dyDescent="0.3">
      <c r="A80" t="s">
        <v>1078</v>
      </c>
      <c r="E80" t="s">
        <v>30</v>
      </c>
      <c r="I80" t="s">
        <v>30</v>
      </c>
    </row>
    <row r="81" spans="1:9" x14ac:dyDescent="0.3">
      <c r="A81" t="s">
        <v>1078</v>
      </c>
      <c r="E81" t="s">
        <v>30</v>
      </c>
      <c r="I81" t="s">
        <v>30</v>
      </c>
    </row>
    <row r="82" spans="1:9" x14ac:dyDescent="0.3">
      <c r="A82" t="s">
        <v>1078</v>
      </c>
      <c r="E82" t="s">
        <v>30</v>
      </c>
      <c r="I82" t="s">
        <v>30</v>
      </c>
    </row>
    <row r="83" spans="1:9" x14ac:dyDescent="0.3">
      <c r="A83" t="s">
        <v>1078</v>
      </c>
      <c r="E83" t="s">
        <v>30</v>
      </c>
      <c r="I83" t="s">
        <v>30</v>
      </c>
    </row>
    <row r="84" spans="1:9" x14ac:dyDescent="0.3">
      <c r="A84" t="s">
        <v>1078</v>
      </c>
      <c r="E84" t="s">
        <v>30</v>
      </c>
      <c r="I84" t="s">
        <v>30</v>
      </c>
    </row>
    <row r="85" spans="1:9" x14ac:dyDescent="0.3">
      <c r="A85" t="s">
        <v>1078</v>
      </c>
      <c r="E85" t="s">
        <v>30</v>
      </c>
      <c r="I85" t="s">
        <v>30</v>
      </c>
    </row>
    <row r="86" spans="1:9" x14ac:dyDescent="0.3">
      <c r="A86" t="s">
        <v>1078</v>
      </c>
      <c r="E86" t="s">
        <v>30</v>
      </c>
      <c r="I86" t="s">
        <v>30</v>
      </c>
    </row>
    <row r="87" spans="1:9" x14ac:dyDescent="0.3">
      <c r="A87" t="s">
        <v>1078</v>
      </c>
      <c r="E87" t="s">
        <v>1402</v>
      </c>
      <c r="I87" t="s">
        <v>30</v>
      </c>
    </row>
    <row r="88" spans="1:9" x14ac:dyDescent="0.3">
      <c r="A88" t="s">
        <v>1078</v>
      </c>
      <c r="E88" t="s">
        <v>30</v>
      </c>
      <c r="I88" t="s">
        <v>30</v>
      </c>
    </row>
    <row r="89" spans="1:9" x14ac:dyDescent="0.3">
      <c r="A89" t="s">
        <v>1078</v>
      </c>
      <c r="E89" t="s">
        <v>30</v>
      </c>
      <c r="I89" t="s">
        <v>30</v>
      </c>
    </row>
    <row r="90" spans="1:9" x14ac:dyDescent="0.3">
      <c r="A90" t="s">
        <v>1078</v>
      </c>
      <c r="E90" t="s">
        <v>30</v>
      </c>
      <c r="I90" t="s">
        <v>30</v>
      </c>
    </row>
    <row r="91" spans="1:9" x14ac:dyDescent="0.3">
      <c r="A91" t="s">
        <v>1402</v>
      </c>
      <c r="E91" t="s">
        <v>1402</v>
      </c>
      <c r="I91" t="s">
        <v>1402</v>
      </c>
    </row>
    <row r="92" spans="1:9" x14ac:dyDescent="0.3">
      <c r="A92" t="s">
        <v>1078</v>
      </c>
      <c r="E92" t="s">
        <v>30</v>
      </c>
      <c r="I92" t="s">
        <v>30</v>
      </c>
    </row>
    <row r="93" spans="1:9" x14ac:dyDescent="0.3">
      <c r="A93" t="s">
        <v>1078</v>
      </c>
      <c r="E93" t="s">
        <v>30</v>
      </c>
      <c r="I93" t="s">
        <v>30</v>
      </c>
    </row>
    <row r="94" spans="1:9" x14ac:dyDescent="0.3">
      <c r="A94" t="s">
        <v>1078</v>
      </c>
      <c r="E94" t="s">
        <v>30</v>
      </c>
      <c r="I94" t="s">
        <v>30</v>
      </c>
    </row>
    <row r="95" spans="1:9" x14ac:dyDescent="0.3">
      <c r="A95" t="s">
        <v>1078</v>
      </c>
      <c r="E95" t="s">
        <v>30</v>
      </c>
      <c r="I95" t="s">
        <v>30</v>
      </c>
    </row>
    <row r="96" spans="1:9" x14ac:dyDescent="0.3">
      <c r="A96" t="s">
        <v>1078</v>
      </c>
      <c r="E96" t="s">
        <v>30</v>
      </c>
      <c r="I96" t="s">
        <v>30</v>
      </c>
    </row>
    <row r="97" spans="1:9" x14ac:dyDescent="0.3">
      <c r="A97" t="s">
        <v>1078</v>
      </c>
      <c r="E97" t="s">
        <v>36</v>
      </c>
      <c r="I97" t="s">
        <v>36</v>
      </c>
    </row>
    <row r="98" spans="1:9" x14ac:dyDescent="0.3">
      <c r="A98" t="s">
        <v>1078</v>
      </c>
      <c r="E98" t="s">
        <v>30</v>
      </c>
      <c r="I98" t="s">
        <v>30</v>
      </c>
    </row>
    <row r="99" spans="1:9" x14ac:dyDescent="0.3">
      <c r="A99" t="s">
        <v>1078</v>
      </c>
      <c r="E99" t="s">
        <v>30</v>
      </c>
      <c r="I99" t="s">
        <v>30</v>
      </c>
    </row>
    <row r="100" spans="1:9" x14ac:dyDescent="0.3">
      <c r="A100" t="s">
        <v>1078</v>
      </c>
      <c r="E100" t="s">
        <v>36</v>
      </c>
      <c r="I100" t="s">
        <v>36</v>
      </c>
    </row>
    <row r="101" spans="1:9" x14ac:dyDescent="0.3">
      <c r="A101" t="s">
        <v>1078</v>
      </c>
      <c r="E101" t="s">
        <v>30</v>
      </c>
      <c r="I101" t="s">
        <v>30</v>
      </c>
    </row>
    <row r="102" spans="1:9" x14ac:dyDescent="0.3">
      <c r="A102" t="s">
        <v>1078</v>
      </c>
      <c r="E102" t="s">
        <v>30</v>
      </c>
      <c r="I102" t="s">
        <v>30</v>
      </c>
    </row>
    <row r="103" spans="1:9" x14ac:dyDescent="0.3">
      <c r="A103" t="s">
        <v>1078</v>
      </c>
      <c r="E103" t="s">
        <v>30</v>
      </c>
      <c r="I103" t="s">
        <v>30</v>
      </c>
    </row>
    <row r="104" spans="1:9" x14ac:dyDescent="0.3">
      <c r="A104" t="s">
        <v>1078</v>
      </c>
      <c r="E104" t="s">
        <v>30</v>
      </c>
      <c r="I104" t="s">
        <v>30</v>
      </c>
    </row>
    <row r="105" spans="1:9" x14ac:dyDescent="0.3">
      <c r="A105" t="s">
        <v>1078</v>
      </c>
      <c r="E105" t="s">
        <v>30</v>
      </c>
      <c r="I105" t="s">
        <v>30</v>
      </c>
    </row>
    <row r="106" spans="1:9" x14ac:dyDescent="0.3">
      <c r="A106" t="s">
        <v>1078</v>
      </c>
      <c r="E106" t="s">
        <v>30</v>
      </c>
      <c r="I106" t="s">
        <v>30</v>
      </c>
    </row>
    <row r="107" spans="1:9" x14ac:dyDescent="0.3">
      <c r="A107" t="s">
        <v>1078</v>
      </c>
      <c r="E107" t="s">
        <v>30</v>
      </c>
      <c r="I107" t="s">
        <v>30</v>
      </c>
    </row>
    <row r="108" spans="1:9" x14ac:dyDescent="0.3">
      <c r="A108" t="s">
        <v>1078</v>
      </c>
      <c r="E108" t="s">
        <v>30</v>
      </c>
      <c r="I108" t="s">
        <v>30</v>
      </c>
    </row>
    <row r="109" spans="1:9" x14ac:dyDescent="0.3">
      <c r="A109" t="s">
        <v>1078</v>
      </c>
      <c r="E109" t="s">
        <v>30</v>
      </c>
      <c r="I109" t="s">
        <v>30</v>
      </c>
    </row>
    <row r="110" spans="1:9" x14ac:dyDescent="0.3">
      <c r="A110" t="s">
        <v>1078</v>
      </c>
      <c r="E110" t="s">
        <v>30</v>
      </c>
      <c r="I110" t="s">
        <v>30</v>
      </c>
    </row>
    <row r="111" spans="1:9" x14ac:dyDescent="0.3">
      <c r="A111" t="s">
        <v>1079</v>
      </c>
      <c r="E111" t="s">
        <v>36</v>
      </c>
      <c r="I111" t="s">
        <v>36</v>
      </c>
    </row>
    <row r="112" spans="1:9" x14ac:dyDescent="0.3">
      <c r="A112" t="s">
        <v>1078</v>
      </c>
      <c r="E112" t="s">
        <v>36</v>
      </c>
      <c r="I112" t="s">
        <v>36</v>
      </c>
    </row>
    <row r="113" spans="1:9" x14ac:dyDescent="0.3">
      <c r="A113" t="s">
        <v>1078</v>
      </c>
      <c r="E113" t="s">
        <v>36</v>
      </c>
      <c r="I113" t="s">
        <v>36</v>
      </c>
    </row>
    <row r="114" spans="1:9" x14ac:dyDescent="0.3">
      <c r="A114" t="s">
        <v>1078</v>
      </c>
      <c r="E114" t="s">
        <v>36</v>
      </c>
      <c r="I114" t="s">
        <v>36</v>
      </c>
    </row>
    <row r="115" spans="1:9" x14ac:dyDescent="0.3">
      <c r="A115" t="s">
        <v>1078</v>
      </c>
      <c r="E115" t="s">
        <v>30</v>
      </c>
      <c r="I115" t="s">
        <v>30</v>
      </c>
    </row>
    <row r="116" spans="1:9" x14ac:dyDescent="0.3">
      <c r="A116" t="s">
        <v>1078</v>
      </c>
      <c r="E116" t="s">
        <v>36</v>
      </c>
      <c r="I116" t="s">
        <v>36</v>
      </c>
    </row>
    <row r="117" spans="1:9" x14ac:dyDescent="0.3">
      <c r="A117" t="s">
        <v>1079</v>
      </c>
      <c r="E117" t="s">
        <v>30</v>
      </c>
      <c r="I117" t="s">
        <v>30</v>
      </c>
    </row>
    <row r="118" spans="1:9" x14ac:dyDescent="0.3">
      <c r="A118" t="s">
        <v>1078</v>
      </c>
      <c r="E118" t="s">
        <v>30</v>
      </c>
      <c r="I118" t="s">
        <v>30</v>
      </c>
    </row>
    <row r="119" spans="1:9" x14ac:dyDescent="0.3">
      <c r="A119" t="s">
        <v>1402</v>
      </c>
      <c r="E119" t="s">
        <v>1402</v>
      </c>
      <c r="I119" t="s">
        <v>1402</v>
      </c>
    </row>
    <row r="120" spans="1:9" x14ac:dyDescent="0.3">
      <c r="A120" t="s">
        <v>1078</v>
      </c>
      <c r="E120" t="s">
        <v>30</v>
      </c>
      <c r="I120" t="s">
        <v>30</v>
      </c>
    </row>
    <row r="121" spans="1:9" x14ac:dyDescent="0.3">
      <c r="A121" t="s">
        <v>1079</v>
      </c>
      <c r="E121" t="s">
        <v>36</v>
      </c>
      <c r="I121" t="s">
        <v>36</v>
      </c>
    </row>
    <row r="122" spans="1:9" x14ac:dyDescent="0.3">
      <c r="A122" t="s">
        <v>1078</v>
      </c>
      <c r="E122" t="s">
        <v>30</v>
      </c>
      <c r="I122" t="s">
        <v>30</v>
      </c>
    </row>
    <row r="123" spans="1:9" x14ac:dyDescent="0.3">
      <c r="A123" t="s">
        <v>1078</v>
      </c>
      <c r="E123" t="s">
        <v>36</v>
      </c>
      <c r="I123" t="s">
        <v>36</v>
      </c>
    </row>
    <row r="124" spans="1:9" x14ac:dyDescent="0.3">
      <c r="A124" t="s">
        <v>1078</v>
      </c>
      <c r="E124" t="s">
        <v>30</v>
      </c>
      <c r="I124" t="s">
        <v>30</v>
      </c>
    </row>
    <row r="125" spans="1:9" x14ac:dyDescent="0.3">
      <c r="A125" t="s">
        <v>1079</v>
      </c>
      <c r="E125" t="s">
        <v>30</v>
      </c>
      <c r="I125" t="s"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953B-BF4F-46CF-B49D-FB694306771F}">
  <dimension ref="A1:W133"/>
  <sheetViews>
    <sheetView topLeftCell="L1" workbookViewId="0">
      <selection activeCell="N1" sqref="N1"/>
    </sheetView>
  </sheetViews>
  <sheetFormatPr defaultRowHeight="14.4" x14ac:dyDescent="0.3"/>
  <cols>
    <col min="1" max="2" width="25.77734375" customWidth="1"/>
    <col min="3" max="3" width="12.77734375" customWidth="1"/>
    <col min="4" max="4" width="10.77734375" customWidth="1"/>
    <col min="5" max="5" width="25.77734375" customWidth="1"/>
    <col min="6" max="6" width="5.77734375" customWidth="1"/>
    <col min="7" max="7" width="25.77734375" style="4" customWidth="1"/>
    <col min="8" max="8" width="12.77734375" customWidth="1"/>
    <col min="9" max="9" width="10.77734375" customWidth="1"/>
    <col min="10" max="10" width="25.77734375" customWidth="1"/>
    <col min="11" max="11" width="3.77734375" customWidth="1"/>
    <col min="12" max="12" width="25.77734375" customWidth="1"/>
    <col min="13" max="13" width="12.77734375" customWidth="1"/>
    <col min="14" max="14" width="10.77734375" customWidth="1"/>
    <col min="15" max="15" width="26.88671875" customWidth="1"/>
    <col min="16" max="19" width="15.77734375" customWidth="1"/>
    <col min="20" max="20" width="21.77734375" bestFit="1" customWidth="1"/>
    <col min="21" max="21" width="5.77734375" customWidth="1"/>
    <col min="22" max="22" width="30.77734375" customWidth="1"/>
    <col min="23" max="24" width="10.77734375" customWidth="1"/>
    <col min="25" max="25" width="30.77734375" customWidth="1"/>
    <col min="26" max="26" width="10.77734375" customWidth="1"/>
  </cols>
  <sheetData>
    <row r="1" spans="1:23" x14ac:dyDescent="0.3">
      <c r="A1" s="1" t="s">
        <v>86</v>
      </c>
      <c r="B1" s="1"/>
      <c r="C1" s="1"/>
      <c r="D1" s="1"/>
      <c r="E1" s="1" t="s">
        <v>92</v>
      </c>
      <c r="F1" s="1"/>
      <c r="G1" s="5"/>
      <c r="H1" s="1"/>
      <c r="I1" s="1"/>
      <c r="J1" s="1" t="s">
        <v>93</v>
      </c>
      <c r="K1" s="1"/>
      <c r="L1" s="1"/>
      <c r="M1" s="1"/>
      <c r="N1" s="1"/>
      <c r="O1" s="1" t="s">
        <v>91</v>
      </c>
      <c r="P1" s="1"/>
    </row>
    <row r="2" spans="1:23" x14ac:dyDescent="0.3">
      <c r="A2" t="s">
        <v>672</v>
      </c>
      <c r="B2" t="s">
        <v>672</v>
      </c>
      <c r="C2">
        <f>COUNTIF(A:A,"="&amp;B2)</f>
        <v>67</v>
      </c>
      <c r="E2" s="9">
        <v>3</v>
      </c>
      <c r="F2" s="9">
        <v>5</v>
      </c>
      <c r="G2" s="4" t="s">
        <v>1240</v>
      </c>
      <c r="H2">
        <f>COUNTIF(E:E,"="&amp;F2)</f>
        <v>19</v>
      </c>
      <c r="I2" s="9"/>
      <c r="J2" t="s">
        <v>994</v>
      </c>
      <c r="L2" t="s">
        <v>364</v>
      </c>
      <c r="M2">
        <f>COUNTIF(J:J,"="&amp;L2)</f>
        <v>16</v>
      </c>
      <c r="O2" s="10" t="s">
        <v>995</v>
      </c>
      <c r="P2" t="s">
        <v>1001</v>
      </c>
      <c r="Q2" t="s">
        <v>997</v>
      </c>
      <c r="R2" t="s">
        <v>1408</v>
      </c>
      <c r="S2" t="s">
        <v>1021</v>
      </c>
      <c r="V2" s="13" t="s">
        <v>1402</v>
      </c>
      <c r="W2">
        <f t="shared" ref="W2" si="0">COUNTIF(P:T,"="&amp;V2)</f>
        <v>14</v>
      </c>
    </row>
    <row r="3" spans="1:23" x14ac:dyDescent="0.3">
      <c r="A3" t="s">
        <v>1403</v>
      </c>
      <c r="B3" t="s">
        <v>680</v>
      </c>
      <c r="C3">
        <f t="shared" ref="C3:C7" si="1">COUNTIF(A:A,"="&amp;B3)</f>
        <v>12</v>
      </c>
      <c r="E3" s="13" t="s">
        <v>1402</v>
      </c>
      <c r="F3">
        <v>4</v>
      </c>
      <c r="G3" s="4" t="s">
        <v>753</v>
      </c>
      <c r="H3">
        <f t="shared" ref="H3:H6" si="2">COUNTIF(E:E,"="&amp;F3)</f>
        <v>10</v>
      </c>
      <c r="J3" s="13" t="s">
        <v>1402</v>
      </c>
      <c r="K3" s="13"/>
      <c r="L3" s="13" t="s">
        <v>994</v>
      </c>
      <c r="M3">
        <f t="shared" ref="M3:M5" si="3">COUNTIF(J:J,"="&amp;L3)</f>
        <v>24</v>
      </c>
      <c r="N3" s="13"/>
      <c r="O3" s="13" t="s">
        <v>1402</v>
      </c>
      <c r="P3" s="13" t="s">
        <v>1402</v>
      </c>
      <c r="V3" t="s">
        <v>674</v>
      </c>
      <c r="W3">
        <f t="shared" ref="W3:W15" si="4">COUNTIF(P:T,"="&amp;V3)</f>
        <v>6</v>
      </c>
    </row>
    <row r="4" spans="1:23" x14ac:dyDescent="0.3">
      <c r="A4" t="s">
        <v>672</v>
      </c>
      <c r="B4" t="s">
        <v>733</v>
      </c>
      <c r="C4">
        <f t="shared" si="1"/>
        <v>4</v>
      </c>
      <c r="E4" s="9">
        <v>3</v>
      </c>
      <c r="F4" s="9">
        <v>3</v>
      </c>
      <c r="G4" s="4" t="s">
        <v>1405</v>
      </c>
      <c r="H4">
        <f t="shared" si="2"/>
        <v>21</v>
      </c>
      <c r="I4" s="9"/>
      <c r="J4" t="s">
        <v>994</v>
      </c>
      <c r="L4" t="s">
        <v>365</v>
      </c>
      <c r="M4">
        <f t="shared" si="3"/>
        <v>19</v>
      </c>
      <c r="O4" s="10" t="s">
        <v>674</v>
      </c>
      <c r="P4" s="10" t="s">
        <v>690</v>
      </c>
      <c r="V4" t="s">
        <v>690</v>
      </c>
      <c r="W4">
        <f t="shared" si="4"/>
        <v>1</v>
      </c>
    </row>
    <row r="5" spans="1:23" x14ac:dyDescent="0.3">
      <c r="A5" t="s">
        <v>672</v>
      </c>
      <c r="B5" t="s">
        <v>884</v>
      </c>
      <c r="C5">
        <f t="shared" si="1"/>
        <v>1</v>
      </c>
      <c r="E5" s="9">
        <v>3</v>
      </c>
      <c r="F5" s="9">
        <v>2</v>
      </c>
      <c r="G5" s="4" t="s">
        <v>3</v>
      </c>
      <c r="H5">
        <f t="shared" si="2"/>
        <v>7</v>
      </c>
      <c r="I5" s="9"/>
      <c r="J5" t="s">
        <v>994</v>
      </c>
      <c r="L5" s="13" t="s">
        <v>1402</v>
      </c>
      <c r="M5">
        <f t="shared" si="3"/>
        <v>30</v>
      </c>
      <c r="O5" s="10" t="s">
        <v>1022</v>
      </c>
      <c r="P5" t="s">
        <v>1021</v>
      </c>
      <c r="Q5" t="s">
        <v>996</v>
      </c>
      <c r="R5" t="s">
        <v>1005</v>
      </c>
      <c r="S5" t="s">
        <v>1018</v>
      </c>
      <c r="V5" t="s">
        <v>917</v>
      </c>
      <c r="W5">
        <f t="shared" si="4"/>
        <v>1</v>
      </c>
    </row>
    <row r="6" spans="1:23" x14ac:dyDescent="0.3">
      <c r="A6" t="s">
        <v>680</v>
      </c>
      <c r="B6" t="s">
        <v>1403</v>
      </c>
      <c r="C6">
        <f t="shared" si="1"/>
        <v>25</v>
      </c>
      <c r="E6" s="9">
        <v>2</v>
      </c>
      <c r="F6" s="9">
        <v>1</v>
      </c>
      <c r="G6" s="4" t="s">
        <v>1404</v>
      </c>
      <c r="H6">
        <f t="shared" si="2"/>
        <v>34</v>
      </c>
      <c r="I6" s="9"/>
      <c r="J6" t="s">
        <v>365</v>
      </c>
      <c r="L6" t="s">
        <v>1352</v>
      </c>
      <c r="M6">
        <v>124</v>
      </c>
      <c r="O6" s="10" t="s">
        <v>1024</v>
      </c>
      <c r="P6" t="s">
        <v>997</v>
      </c>
      <c r="Q6" t="s">
        <v>1021</v>
      </c>
      <c r="R6" t="s">
        <v>996</v>
      </c>
      <c r="S6" t="s">
        <v>1005</v>
      </c>
      <c r="V6" t="s">
        <v>1420</v>
      </c>
      <c r="W6">
        <f t="shared" si="4"/>
        <v>5</v>
      </c>
    </row>
    <row r="7" spans="1:23" x14ac:dyDescent="0.3">
      <c r="A7" t="s">
        <v>680</v>
      </c>
      <c r="B7" t="s">
        <v>1402</v>
      </c>
      <c r="C7">
        <f t="shared" si="1"/>
        <v>15</v>
      </c>
      <c r="E7" s="9">
        <v>3</v>
      </c>
      <c r="F7" s="9"/>
      <c r="G7" s="4" t="s">
        <v>1402</v>
      </c>
      <c r="H7">
        <f>COUNTIF(E:E,"="&amp;G7)</f>
        <v>32</v>
      </c>
      <c r="I7" s="9"/>
      <c r="J7" t="s">
        <v>364</v>
      </c>
      <c r="O7" s="10" t="s">
        <v>1025</v>
      </c>
      <c r="P7" t="s">
        <v>1005</v>
      </c>
      <c r="Q7" t="s">
        <v>1021</v>
      </c>
      <c r="V7" t="s">
        <v>1421</v>
      </c>
      <c r="W7">
        <f t="shared" si="4"/>
        <v>5</v>
      </c>
    </row>
    <row r="8" spans="1:23" x14ac:dyDescent="0.3">
      <c r="A8" t="s">
        <v>680</v>
      </c>
      <c r="B8" t="s">
        <v>1352</v>
      </c>
      <c r="C8">
        <v>124</v>
      </c>
      <c r="E8" s="9">
        <v>1</v>
      </c>
      <c r="F8" s="9"/>
      <c r="G8" s="4" t="s">
        <v>1352</v>
      </c>
      <c r="H8" s="9">
        <v>124</v>
      </c>
      <c r="I8" s="9"/>
      <c r="J8" t="s">
        <v>364</v>
      </c>
      <c r="L8" s="13" t="s">
        <v>1402</v>
      </c>
      <c r="M8" s="2">
        <f>M5/M6</f>
        <v>0.24193548387096775</v>
      </c>
      <c r="O8" s="10" t="s">
        <v>1006</v>
      </c>
      <c r="P8" t="s">
        <v>997</v>
      </c>
      <c r="Q8" t="s">
        <v>1408</v>
      </c>
      <c r="R8" t="s">
        <v>996</v>
      </c>
      <c r="S8" t="s">
        <v>1005</v>
      </c>
      <c r="V8" t="s">
        <v>1056</v>
      </c>
      <c r="W8">
        <f t="shared" si="4"/>
        <v>12</v>
      </c>
    </row>
    <row r="9" spans="1:23" x14ac:dyDescent="0.3">
      <c r="A9" t="s">
        <v>680</v>
      </c>
      <c r="E9" s="9">
        <v>3</v>
      </c>
      <c r="F9" s="9"/>
      <c r="H9" s="9"/>
      <c r="I9" s="9"/>
      <c r="J9" t="s">
        <v>364</v>
      </c>
      <c r="L9" t="s">
        <v>365</v>
      </c>
      <c r="M9" s="2">
        <f>M4/M6</f>
        <v>0.15322580645161291</v>
      </c>
      <c r="O9" s="10" t="s">
        <v>1005</v>
      </c>
      <c r="P9" s="10" t="s">
        <v>1005</v>
      </c>
      <c r="V9" t="s">
        <v>1408</v>
      </c>
      <c r="W9">
        <f t="shared" si="4"/>
        <v>13</v>
      </c>
    </row>
    <row r="10" spans="1:23" x14ac:dyDescent="0.3">
      <c r="A10" t="s">
        <v>672</v>
      </c>
      <c r="B10" t="s">
        <v>1402</v>
      </c>
      <c r="C10" s="14">
        <f>C7/C8</f>
        <v>0.12096774193548387</v>
      </c>
      <c r="E10" s="9">
        <v>3</v>
      </c>
      <c r="F10" s="9"/>
      <c r="G10" s="4" t="s">
        <v>1402</v>
      </c>
      <c r="H10" s="17">
        <f>H7/H8</f>
        <v>0.25806451612903225</v>
      </c>
      <c r="I10" s="9"/>
      <c r="J10" t="s">
        <v>994</v>
      </c>
      <c r="L10" s="13" t="s">
        <v>994</v>
      </c>
      <c r="M10" s="2">
        <f>M3/M6</f>
        <v>0.19354838709677419</v>
      </c>
      <c r="O10" s="10" t="s">
        <v>1005</v>
      </c>
      <c r="P10" s="10" t="s">
        <v>1005</v>
      </c>
      <c r="V10" t="s">
        <v>1018</v>
      </c>
      <c r="W10">
        <f t="shared" si="4"/>
        <v>13</v>
      </c>
    </row>
    <row r="11" spans="1:23" x14ac:dyDescent="0.3">
      <c r="A11" t="s">
        <v>672</v>
      </c>
      <c r="B11" t="s">
        <v>1403</v>
      </c>
      <c r="C11" s="14">
        <f>C6/C8</f>
        <v>0.20161290322580644</v>
      </c>
      <c r="E11" s="9">
        <v>5</v>
      </c>
      <c r="F11" s="9"/>
      <c r="G11" s="4" t="s">
        <v>1404</v>
      </c>
      <c r="H11" s="17">
        <f>H6/H8</f>
        <v>0.27419354838709675</v>
      </c>
      <c r="I11" s="9"/>
      <c r="J11" t="s">
        <v>994</v>
      </c>
      <c r="L11" t="s">
        <v>364</v>
      </c>
      <c r="M11" s="2">
        <f>M2/M6</f>
        <v>0.12903225806451613</v>
      </c>
      <c r="O11" s="10" t="s">
        <v>1016</v>
      </c>
      <c r="P11" t="s">
        <v>1018</v>
      </c>
      <c r="Q11" s="10" t="s">
        <v>1005</v>
      </c>
      <c r="V11" t="s">
        <v>996</v>
      </c>
      <c r="W11">
        <f t="shared" si="4"/>
        <v>23</v>
      </c>
    </row>
    <row r="12" spans="1:23" x14ac:dyDescent="0.3">
      <c r="A12" t="s">
        <v>672</v>
      </c>
      <c r="B12" t="s">
        <v>884</v>
      </c>
      <c r="C12" s="14">
        <f>C5/C8</f>
        <v>8.0645161290322578E-3</v>
      </c>
      <c r="E12" s="9">
        <v>1</v>
      </c>
      <c r="F12" s="9"/>
      <c r="G12" s="4" t="s">
        <v>3</v>
      </c>
      <c r="H12" s="17">
        <f>H5/H8</f>
        <v>5.6451612903225805E-2</v>
      </c>
      <c r="I12" s="9"/>
      <c r="J12" t="s">
        <v>365</v>
      </c>
      <c r="O12" s="13" t="s">
        <v>1402</v>
      </c>
      <c r="P12" s="13" t="s">
        <v>1402</v>
      </c>
      <c r="V12" t="s">
        <v>1001</v>
      </c>
      <c r="W12">
        <f t="shared" si="4"/>
        <v>27</v>
      </c>
    </row>
    <row r="13" spans="1:23" x14ac:dyDescent="0.3">
      <c r="A13" t="s">
        <v>672</v>
      </c>
      <c r="B13" t="s">
        <v>733</v>
      </c>
      <c r="C13" s="14">
        <f>C4/C8</f>
        <v>3.2258064516129031E-2</v>
      </c>
      <c r="E13" s="9">
        <v>3</v>
      </c>
      <c r="F13" s="9"/>
      <c r="G13" s="4" t="s">
        <v>1405</v>
      </c>
      <c r="H13" s="17">
        <f>H4/H8</f>
        <v>0.16935483870967741</v>
      </c>
      <c r="I13" s="9"/>
      <c r="J13" t="s">
        <v>994</v>
      </c>
      <c r="O13" s="10" t="s">
        <v>1005</v>
      </c>
      <c r="P13" s="10" t="s">
        <v>1005</v>
      </c>
      <c r="V13" t="s">
        <v>1005</v>
      </c>
      <c r="W13">
        <f t="shared" si="4"/>
        <v>36</v>
      </c>
    </row>
    <row r="14" spans="1:23" x14ac:dyDescent="0.3">
      <c r="A14" t="s">
        <v>672</v>
      </c>
      <c r="B14" t="s">
        <v>680</v>
      </c>
      <c r="C14" s="14">
        <f>C3/C8</f>
        <v>9.6774193548387094E-2</v>
      </c>
      <c r="E14" s="9">
        <v>5</v>
      </c>
      <c r="F14" s="9"/>
      <c r="G14" s="4" t="s">
        <v>753</v>
      </c>
      <c r="H14" s="17">
        <f>H3/H8</f>
        <v>8.0645161290322578E-2</v>
      </c>
      <c r="I14" s="9"/>
      <c r="J14" t="s">
        <v>994</v>
      </c>
      <c r="O14" s="10" t="s">
        <v>996</v>
      </c>
      <c r="P14" s="10" t="s">
        <v>996</v>
      </c>
      <c r="V14" t="s">
        <v>1021</v>
      </c>
      <c r="W14">
        <f t="shared" si="4"/>
        <v>37</v>
      </c>
    </row>
    <row r="15" spans="1:23" x14ac:dyDescent="0.3">
      <c r="A15" t="s">
        <v>672</v>
      </c>
      <c r="B15" t="s">
        <v>672</v>
      </c>
      <c r="C15" s="14">
        <f>C2/C8</f>
        <v>0.54032258064516125</v>
      </c>
      <c r="E15" s="9">
        <v>4</v>
      </c>
      <c r="F15" s="9"/>
      <c r="G15" s="4" t="s">
        <v>1240</v>
      </c>
      <c r="H15" s="17">
        <f>H2/H8</f>
        <v>0.15322580645161291</v>
      </c>
      <c r="I15" s="9"/>
      <c r="J15" t="s">
        <v>994</v>
      </c>
      <c r="O15" s="10" t="s">
        <v>1010</v>
      </c>
      <c r="P15" s="10" t="s">
        <v>1005</v>
      </c>
      <c r="Q15" t="s">
        <v>1408</v>
      </c>
      <c r="R15" t="s">
        <v>1001</v>
      </c>
      <c r="V15" t="s">
        <v>997</v>
      </c>
      <c r="W15">
        <f t="shared" si="4"/>
        <v>52</v>
      </c>
    </row>
    <row r="16" spans="1:23" x14ac:dyDescent="0.3">
      <c r="A16" t="s">
        <v>672</v>
      </c>
      <c r="E16" s="9">
        <v>5</v>
      </c>
      <c r="F16" s="9"/>
      <c r="H16" s="9"/>
      <c r="I16" s="9"/>
      <c r="J16" t="s">
        <v>994</v>
      </c>
      <c r="O16" s="10" t="s">
        <v>1011</v>
      </c>
      <c r="P16" t="s">
        <v>1001</v>
      </c>
      <c r="Q16" t="s">
        <v>997</v>
      </c>
      <c r="R16" s="10" t="s">
        <v>1005</v>
      </c>
    </row>
    <row r="17" spans="1:20" x14ac:dyDescent="0.3">
      <c r="A17" t="s">
        <v>672</v>
      </c>
      <c r="E17" s="9">
        <v>3</v>
      </c>
      <c r="F17" s="9"/>
      <c r="H17" s="9"/>
      <c r="I17" s="9"/>
      <c r="J17" t="s">
        <v>994</v>
      </c>
      <c r="O17" s="10" t="s">
        <v>1052</v>
      </c>
      <c r="P17" s="10" t="s">
        <v>1005</v>
      </c>
      <c r="Q17" t="s">
        <v>1001</v>
      </c>
      <c r="R17" t="s">
        <v>1056</v>
      </c>
    </row>
    <row r="18" spans="1:20" x14ac:dyDescent="0.3">
      <c r="A18" t="s">
        <v>672</v>
      </c>
      <c r="E18" s="9">
        <v>4</v>
      </c>
      <c r="F18" s="9"/>
      <c r="H18" s="9"/>
      <c r="I18" s="9"/>
      <c r="J18" t="s">
        <v>994</v>
      </c>
      <c r="O18" s="10" t="s">
        <v>1053</v>
      </c>
      <c r="P18" s="10" t="s">
        <v>1005</v>
      </c>
      <c r="Q18" t="s">
        <v>1001</v>
      </c>
      <c r="R18" t="s">
        <v>1056</v>
      </c>
      <c r="S18" t="s">
        <v>997</v>
      </c>
    </row>
    <row r="19" spans="1:20" x14ac:dyDescent="0.3">
      <c r="A19" t="s">
        <v>672</v>
      </c>
      <c r="E19" s="9">
        <v>4</v>
      </c>
      <c r="F19" s="9"/>
      <c r="H19" s="9"/>
      <c r="I19" s="9"/>
      <c r="J19" t="s">
        <v>994</v>
      </c>
      <c r="O19" s="10" t="s">
        <v>1055</v>
      </c>
      <c r="P19" t="s">
        <v>1001</v>
      </c>
      <c r="Q19" t="s">
        <v>1056</v>
      </c>
      <c r="R19" t="s">
        <v>997</v>
      </c>
      <c r="S19" s="10" t="s">
        <v>1005</v>
      </c>
      <c r="T19" t="s">
        <v>996</v>
      </c>
    </row>
    <row r="20" spans="1:20" x14ac:dyDescent="0.3">
      <c r="A20" t="s">
        <v>1402</v>
      </c>
      <c r="E20" s="13" t="s">
        <v>1402</v>
      </c>
      <c r="F20" s="9"/>
      <c r="H20" s="9"/>
      <c r="I20" s="9"/>
      <c r="J20" t="s">
        <v>1402</v>
      </c>
      <c r="O20" s="10" t="s">
        <v>1021</v>
      </c>
      <c r="P20" s="10" t="s">
        <v>1021</v>
      </c>
    </row>
    <row r="21" spans="1:20" x14ac:dyDescent="0.3">
      <c r="A21" t="s">
        <v>1402</v>
      </c>
      <c r="E21" s="13" t="s">
        <v>1402</v>
      </c>
      <c r="F21" s="9"/>
      <c r="H21" s="9"/>
      <c r="I21" s="9"/>
      <c r="J21" t="s">
        <v>1402</v>
      </c>
      <c r="O21" s="10" t="s">
        <v>674</v>
      </c>
      <c r="P21" s="10" t="s">
        <v>674</v>
      </c>
    </row>
    <row r="22" spans="1:20" x14ac:dyDescent="0.3">
      <c r="A22" t="s">
        <v>1402</v>
      </c>
      <c r="E22" s="13" t="s">
        <v>1402</v>
      </c>
      <c r="F22" s="9"/>
      <c r="H22" s="9"/>
      <c r="I22" s="9"/>
      <c r="J22" t="s">
        <v>1402</v>
      </c>
      <c r="O22" s="10" t="s">
        <v>1021</v>
      </c>
      <c r="P22" s="10" t="s">
        <v>1021</v>
      </c>
    </row>
    <row r="23" spans="1:20" x14ac:dyDescent="0.3">
      <c r="A23" t="s">
        <v>1402</v>
      </c>
      <c r="E23" s="13" t="s">
        <v>1402</v>
      </c>
      <c r="F23" s="9"/>
      <c r="H23" s="9"/>
      <c r="I23" s="9"/>
      <c r="J23" t="s">
        <v>1402</v>
      </c>
      <c r="O23" s="10" t="s">
        <v>674</v>
      </c>
      <c r="P23" s="10" t="s">
        <v>674</v>
      </c>
    </row>
    <row r="24" spans="1:20" x14ac:dyDescent="0.3">
      <c r="A24" t="s">
        <v>1402</v>
      </c>
      <c r="E24" s="13" t="s">
        <v>1402</v>
      </c>
      <c r="F24" s="13"/>
      <c r="G24" s="13"/>
      <c r="H24" s="13"/>
      <c r="I24" s="13"/>
      <c r="J24" t="s">
        <v>1402</v>
      </c>
      <c r="K24" s="13"/>
      <c r="O24" s="10" t="s">
        <v>1021</v>
      </c>
      <c r="P24" s="10" t="s">
        <v>1021</v>
      </c>
    </row>
    <row r="25" spans="1:20" x14ac:dyDescent="0.3">
      <c r="A25" t="s">
        <v>1402</v>
      </c>
      <c r="E25" s="13" t="s">
        <v>1402</v>
      </c>
      <c r="F25" s="13"/>
      <c r="G25" s="13"/>
      <c r="H25" s="13"/>
      <c r="I25" s="13"/>
      <c r="J25" t="s">
        <v>1402</v>
      </c>
      <c r="K25" s="13"/>
      <c r="O25" s="10" t="s">
        <v>1017</v>
      </c>
      <c r="P25" t="s">
        <v>1005</v>
      </c>
      <c r="Q25" t="s">
        <v>1018</v>
      </c>
    </row>
    <row r="26" spans="1:20" x14ac:dyDescent="0.3">
      <c r="A26" t="s">
        <v>1402</v>
      </c>
      <c r="E26" s="13" t="s">
        <v>1402</v>
      </c>
      <c r="F26" s="13"/>
      <c r="G26" s="13"/>
      <c r="H26" s="13"/>
      <c r="I26" s="13"/>
      <c r="J26" t="s">
        <v>1402</v>
      </c>
      <c r="K26" s="13"/>
      <c r="O26" s="10" t="s">
        <v>1017</v>
      </c>
      <c r="P26" t="s">
        <v>1005</v>
      </c>
    </row>
    <row r="27" spans="1:20" x14ac:dyDescent="0.3">
      <c r="A27" t="s">
        <v>1402</v>
      </c>
      <c r="E27" s="13" t="s">
        <v>1402</v>
      </c>
      <c r="F27" s="13"/>
      <c r="G27" s="13"/>
      <c r="H27" s="13"/>
      <c r="I27" s="13"/>
      <c r="J27" t="s">
        <v>1402</v>
      </c>
      <c r="K27" s="13"/>
      <c r="O27" s="10" t="s">
        <v>1001</v>
      </c>
      <c r="P27" s="10" t="s">
        <v>1001</v>
      </c>
    </row>
    <row r="28" spans="1:20" x14ac:dyDescent="0.3">
      <c r="A28" t="s">
        <v>1402</v>
      </c>
      <c r="E28" s="13" t="s">
        <v>1402</v>
      </c>
      <c r="F28" s="13"/>
      <c r="G28" s="13"/>
      <c r="H28" s="13"/>
      <c r="I28" s="13"/>
      <c r="J28" t="s">
        <v>1402</v>
      </c>
      <c r="K28" s="13"/>
      <c r="O28" s="10" t="s">
        <v>997</v>
      </c>
      <c r="P28" s="10" t="s">
        <v>997</v>
      </c>
    </row>
    <row r="29" spans="1:20" x14ac:dyDescent="0.3">
      <c r="A29" t="s">
        <v>1403</v>
      </c>
      <c r="E29" s="13" t="s">
        <v>1402</v>
      </c>
      <c r="F29" s="13"/>
      <c r="G29" s="13"/>
      <c r="H29" s="13"/>
      <c r="I29" s="13"/>
      <c r="J29" t="s">
        <v>1402</v>
      </c>
      <c r="K29" s="13"/>
      <c r="O29" s="10" t="s">
        <v>997</v>
      </c>
      <c r="P29" s="10" t="s">
        <v>997</v>
      </c>
    </row>
    <row r="30" spans="1:20" x14ac:dyDescent="0.3">
      <c r="A30" t="s">
        <v>1403</v>
      </c>
      <c r="E30" s="13" t="s">
        <v>1402</v>
      </c>
      <c r="F30" s="13"/>
      <c r="G30" s="13"/>
      <c r="H30" s="13"/>
      <c r="I30" s="13"/>
      <c r="J30" t="s">
        <v>1402</v>
      </c>
      <c r="K30" s="13"/>
      <c r="O30" s="10" t="s">
        <v>1005</v>
      </c>
      <c r="P30" s="10" t="s">
        <v>1005</v>
      </c>
    </row>
    <row r="31" spans="1:20" x14ac:dyDescent="0.3">
      <c r="A31" t="s">
        <v>672</v>
      </c>
      <c r="E31" s="9">
        <v>1</v>
      </c>
      <c r="F31" s="13"/>
      <c r="G31" s="13"/>
      <c r="H31" s="13"/>
      <c r="I31" s="13"/>
      <c r="J31" t="s">
        <v>994</v>
      </c>
      <c r="K31" s="13"/>
      <c r="O31" s="10" t="s">
        <v>996</v>
      </c>
      <c r="P31" s="10" t="s">
        <v>996</v>
      </c>
    </row>
    <row r="32" spans="1:20" x14ac:dyDescent="0.3">
      <c r="A32" t="s">
        <v>1403</v>
      </c>
      <c r="E32" s="13" t="s">
        <v>1402</v>
      </c>
      <c r="F32" s="13"/>
      <c r="G32" s="13"/>
      <c r="H32" s="13"/>
      <c r="I32" s="13"/>
      <c r="J32" t="s">
        <v>1402</v>
      </c>
      <c r="K32" s="13"/>
      <c r="O32" s="10" t="s">
        <v>996</v>
      </c>
      <c r="P32" s="10" t="s">
        <v>996</v>
      </c>
    </row>
    <row r="33" spans="1:18" x14ac:dyDescent="0.3">
      <c r="A33" t="s">
        <v>1402</v>
      </c>
      <c r="E33" s="13" t="s">
        <v>1402</v>
      </c>
      <c r="F33" s="13"/>
      <c r="G33" s="13"/>
      <c r="H33" s="13"/>
      <c r="I33" s="13"/>
      <c r="J33" t="s">
        <v>1402</v>
      </c>
      <c r="K33" s="13"/>
      <c r="O33" s="10" t="s">
        <v>997</v>
      </c>
      <c r="P33" s="10" t="s">
        <v>997</v>
      </c>
    </row>
    <row r="34" spans="1:18" x14ac:dyDescent="0.3">
      <c r="A34" t="s">
        <v>1403</v>
      </c>
      <c r="E34" s="9">
        <v>1</v>
      </c>
      <c r="F34" s="13"/>
      <c r="G34" s="13"/>
      <c r="H34" s="13"/>
      <c r="I34" s="13"/>
      <c r="J34" t="s">
        <v>364</v>
      </c>
      <c r="K34" s="13"/>
      <c r="O34" s="10" t="s">
        <v>997</v>
      </c>
      <c r="P34" s="10" t="s">
        <v>997</v>
      </c>
    </row>
    <row r="35" spans="1:18" x14ac:dyDescent="0.3">
      <c r="A35" t="s">
        <v>1403</v>
      </c>
      <c r="E35" s="13" t="s">
        <v>1402</v>
      </c>
      <c r="F35" s="9"/>
      <c r="H35" s="9"/>
      <c r="I35" s="9"/>
      <c r="J35" t="s">
        <v>1402</v>
      </c>
      <c r="O35" s="10" t="s">
        <v>997</v>
      </c>
      <c r="P35" s="10" t="s">
        <v>997</v>
      </c>
    </row>
    <row r="36" spans="1:18" x14ac:dyDescent="0.3">
      <c r="A36" t="s">
        <v>1403</v>
      </c>
      <c r="E36" s="13" t="s">
        <v>1402</v>
      </c>
      <c r="F36" s="13"/>
      <c r="G36" s="13"/>
      <c r="H36" s="13"/>
      <c r="I36" s="13"/>
      <c r="J36" t="s">
        <v>1402</v>
      </c>
      <c r="K36" s="13"/>
      <c r="O36" s="13" t="s">
        <v>1402</v>
      </c>
      <c r="P36" s="13" t="s">
        <v>1402</v>
      </c>
    </row>
    <row r="37" spans="1:18" x14ac:dyDescent="0.3">
      <c r="A37" t="s">
        <v>1403</v>
      </c>
      <c r="E37" s="4" t="s">
        <v>1402</v>
      </c>
      <c r="F37" s="13"/>
      <c r="G37" s="13"/>
      <c r="H37" s="13"/>
      <c r="I37" s="13"/>
      <c r="J37" t="s">
        <v>1402</v>
      </c>
      <c r="K37" s="13"/>
      <c r="O37" s="10" t="s">
        <v>1003</v>
      </c>
      <c r="P37" t="s">
        <v>997</v>
      </c>
      <c r="Q37" t="s">
        <v>1001</v>
      </c>
    </row>
    <row r="38" spans="1:18" x14ac:dyDescent="0.3">
      <c r="A38" t="s">
        <v>733</v>
      </c>
      <c r="E38" s="4" t="s">
        <v>1402</v>
      </c>
      <c r="F38" s="9"/>
      <c r="H38" s="9"/>
      <c r="I38" s="9"/>
      <c r="J38" t="s">
        <v>365</v>
      </c>
      <c r="O38" s="10" t="s">
        <v>1001</v>
      </c>
      <c r="P38" t="s">
        <v>1001</v>
      </c>
    </row>
    <row r="39" spans="1:18" x14ac:dyDescent="0.3">
      <c r="A39" t="s">
        <v>733</v>
      </c>
      <c r="E39" s="9">
        <v>5</v>
      </c>
      <c r="F39" s="13"/>
      <c r="G39" s="13"/>
      <c r="H39" s="13"/>
      <c r="I39" s="13"/>
      <c r="J39" t="s">
        <v>364</v>
      </c>
      <c r="K39" s="13"/>
      <c r="O39" s="10" t="s">
        <v>1028</v>
      </c>
      <c r="P39" t="s">
        <v>1001</v>
      </c>
      <c r="Q39" t="s">
        <v>1021</v>
      </c>
    </row>
    <row r="40" spans="1:18" x14ac:dyDescent="0.3">
      <c r="A40" t="s">
        <v>680</v>
      </c>
      <c r="E40" s="9">
        <v>4</v>
      </c>
      <c r="F40" s="13"/>
      <c r="G40" s="13"/>
      <c r="H40" s="13"/>
      <c r="I40" s="13"/>
      <c r="J40" t="s">
        <v>364</v>
      </c>
      <c r="K40" s="13"/>
      <c r="O40" s="10" t="s">
        <v>1030</v>
      </c>
      <c r="P40" t="s">
        <v>1001</v>
      </c>
      <c r="Q40" t="s">
        <v>1021</v>
      </c>
      <c r="R40" t="s">
        <v>997</v>
      </c>
    </row>
    <row r="41" spans="1:18" x14ac:dyDescent="0.3">
      <c r="A41" t="s">
        <v>1402</v>
      </c>
      <c r="E41" s="4" t="s">
        <v>1402</v>
      </c>
      <c r="F41" s="4"/>
      <c r="H41" s="4"/>
      <c r="I41" s="4"/>
      <c r="J41" t="s">
        <v>1402</v>
      </c>
      <c r="K41" s="13"/>
      <c r="O41" s="13" t="s">
        <v>1402</v>
      </c>
      <c r="P41" s="13" t="s">
        <v>1402</v>
      </c>
    </row>
    <row r="42" spans="1:18" x14ac:dyDescent="0.3">
      <c r="A42" t="s">
        <v>733</v>
      </c>
      <c r="E42" s="9">
        <v>5</v>
      </c>
      <c r="F42" s="4"/>
      <c r="H42" s="4"/>
      <c r="I42" s="4"/>
      <c r="J42" t="s">
        <v>364</v>
      </c>
      <c r="O42" s="10" t="s">
        <v>1005</v>
      </c>
      <c r="P42" s="10" t="s">
        <v>1005</v>
      </c>
    </row>
    <row r="43" spans="1:18" x14ac:dyDescent="0.3">
      <c r="A43" t="s">
        <v>733</v>
      </c>
      <c r="E43" s="9">
        <v>5</v>
      </c>
      <c r="F43" s="9"/>
      <c r="H43" s="9"/>
      <c r="I43" s="9"/>
      <c r="J43" t="s">
        <v>364</v>
      </c>
      <c r="O43" s="10" t="s">
        <v>1028</v>
      </c>
      <c r="P43" t="s">
        <v>1001</v>
      </c>
      <c r="Q43" t="s">
        <v>1021</v>
      </c>
    </row>
    <row r="44" spans="1:18" x14ac:dyDescent="0.3">
      <c r="A44" t="s">
        <v>1403</v>
      </c>
      <c r="E44" s="9">
        <v>3</v>
      </c>
      <c r="F44" s="9"/>
      <c r="H44" s="9"/>
      <c r="I44" s="9"/>
      <c r="J44" t="s">
        <v>364</v>
      </c>
      <c r="O44" s="10" t="s">
        <v>674</v>
      </c>
      <c r="P44" s="13" t="s">
        <v>1402</v>
      </c>
    </row>
    <row r="45" spans="1:18" x14ac:dyDescent="0.3">
      <c r="A45" t="s">
        <v>1402</v>
      </c>
      <c r="E45" s="9">
        <v>5</v>
      </c>
      <c r="F45" s="4"/>
      <c r="H45" s="4"/>
      <c r="I45" s="4"/>
      <c r="J45" t="s">
        <v>994</v>
      </c>
      <c r="K45" s="13"/>
      <c r="O45" s="10" t="s">
        <v>997</v>
      </c>
      <c r="P45" s="10" t="s">
        <v>997</v>
      </c>
    </row>
    <row r="46" spans="1:18" x14ac:dyDescent="0.3">
      <c r="A46" t="s">
        <v>1403</v>
      </c>
      <c r="E46" s="9">
        <v>5</v>
      </c>
      <c r="F46" s="9"/>
      <c r="H46" s="9"/>
      <c r="I46" s="9"/>
      <c r="J46" t="s">
        <v>364</v>
      </c>
      <c r="O46" s="10" t="s">
        <v>1056</v>
      </c>
      <c r="P46" s="10" t="s">
        <v>1056</v>
      </c>
    </row>
    <row r="47" spans="1:18" x14ac:dyDescent="0.3">
      <c r="A47" t="s">
        <v>1403</v>
      </c>
      <c r="E47" s="9">
        <v>1</v>
      </c>
      <c r="F47" s="9"/>
      <c r="H47" s="9"/>
      <c r="I47" s="9"/>
      <c r="J47" t="s">
        <v>994</v>
      </c>
      <c r="O47" s="10" t="s">
        <v>1056</v>
      </c>
      <c r="P47" s="10" t="s">
        <v>1056</v>
      </c>
    </row>
    <row r="48" spans="1:18" x14ac:dyDescent="0.3">
      <c r="A48" t="s">
        <v>1403</v>
      </c>
      <c r="E48" s="9">
        <v>1</v>
      </c>
      <c r="F48" s="9"/>
      <c r="H48" s="9"/>
      <c r="I48" s="9"/>
      <c r="J48" t="s">
        <v>994</v>
      </c>
      <c r="O48" s="10" t="s">
        <v>1001</v>
      </c>
      <c r="P48" s="10" t="s">
        <v>1001</v>
      </c>
    </row>
    <row r="49" spans="1:18" x14ac:dyDescent="0.3">
      <c r="A49" t="s">
        <v>1403</v>
      </c>
      <c r="E49" s="9">
        <v>1</v>
      </c>
      <c r="F49" s="9"/>
      <c r="H49" s="9"/>
      <c r="I49" s="9"/>
      <c r="J49" t="s">
        <v>994</v>
      </c>
      <c r="O49" s="10" t="s">
        <v>674</v>
      </c>
      <c r="P49" s="10" t="s">
        <v>674</v>
      </c>
    </row>
    <row r="50" spans="1:18" x14ac:dyDescent="0.3">
      <c r="A50" t="s">
        <v>1403</v>
      </c>
      <c r="E50" s="9">
        <v>1</v>
      </c>
      <c r="F50" s="9"/>
      <c r="H50" s="9"/>
      <c r="I50" s="9"/>
      <c r="J50" t="s">
        <v>994</v>
      </c>
      <c r="O50" s="10" t="s">
        <v>1049</v>
      </c>
      <c r="P50" t="s">
        <v>1001</v>
      </c>
      <c r="Q50" t="s">
        <v>1056</v>
      </c>
    </row>
    <row r="51" spans="1:18" x14ac:dyDescent="0.3">
      <c r="A51" t="s">
        <v>1403</v>
      </c>
      <c r="E51" s="9">
        <v>3</v>
      </c>
      <c r="F51" s="9"/>
      <c r="H51" s="9"/>
      <c r="I51" s="9"/>
      <c r="J51" t="s">
        <v>994</v>
      </c>
      <c r="O51" s="10" t="s">
        <v>674</v>
      </c>
      <c r="P51" t="s">
        <v>674</v>
      </c>
    </row>
    <row r="52" spans="1:18" x14ac:dyDescent="0.3">
      <c r="A52" t="s">
        <v>1403</v>
      </c>
      <c r="E52" s="9">
        <v>2</v>
      </c>
      <c r="F52" s="9"/>
      <c r="H52" s="9"/>
      <c r="I52" s="9"/>
      <c r="J52" t="s">
        <v>994</v>
      </c>
      <c r="O52" s="10" t="s">
        <v>1003</v>
      </c>
      <c r="P52" t="s">
        <v>997</v>
      </c>
      <c r="Q52" t="s">
        <v>1001</v>
      </c>
    </row>
    <row r="53" spans="1:18" x14ac:dyDescent="0.3">
      <c r="A53" t="s">
        <v>1403</v>
      </c>
      <c r="E53" s="9">
        <v>1</v>
      </c>
      <c r="F53" s="9"/>
      <c r="H53" s="9"/>
      <c r="I53" s="9"/>
      <c r="J53" t="s">
        <v>994</v>
      </c>
      <c r="O53" s="10" t="s">
        <v>1003</v>
      </c>
      <c r="P53" t="s">
        <v>997</v>
      </c>
      <c r="Q53" t="s">
        <v>1001</v>
      </c>
    </row>
    <row r="54" spans="1:18" x14ac:dyDescent="0.3">
      <c r="A54" t="s">
        <v>672</v>
      </c>
      <c r="E54" s="9">
        <v>1</v>
      </c>
      <c r="F54" s="9"/>
      <c r="H54" s="9"/>
      <c r="I54" s="9"/>
      <c r="J54" t="s">
        <v>365</v>
      </c>
      <c r="O54" s="10" t="s">
        <v>997</v>
      </c>
      <c r="P54" t="s">
        <v>997</v>
      </c>
    </row>
    <row r="55" spans="1:18" x14ac:dyDescent="0.3">
      <c r="A55" t="s">
        <v>672</v>
      </c>
      <c r="E55" s="9">
        <v>1</v>
      </c>
      <c r="F55" s="9"/>
      <c r="H55" s="9"/>
      <c r="I55" s="9"/>
      <c r="J55" t="s">
        <v>365</v>
      </c>
      <c r="O55" s="10" t="s">
        <v>1032</v>
      </c>
      <c r="P55" t="s">
        <v>997</v>
      </c>
      <c r="Q55" t="s">
        <v>1021</v>
      </c>
    </row>
    <row r="56" spans="1:18" x14ac:dyDescent="0.3">
      <c r="A56" t="s">
        <v>672</v>
      </c>
      <c r="E56" s="9">
        <v>5</v>
      </c>
      <c r="F56" s="9"/>
      <c r="H56" s="9"/>
      <c r="I56" s="9"/>
      <c r="J56" t="s">
        <v>1402</v>
      </c>
      <c r="O56" s="10" t="s">
        <v>674</v>
      </c>
      <c r="P56" s="10" t="s">
        <v>1021</v>
      </c>
      <c r="Q56" t="s">
        <v>997</v>
      </c>
      <c r="R56" t="s">
        <v>1001</v>
      </c>
    </row>
    <row r="57" spans="1:18" x14ac:dyDescent="0.3">
      <c r="A57" t="s">
        <v>672</v>
      </c>
      <c r="E57" s="9">
        <v>1</v>
      </c>
      <c r="F57" s="9"/>
      <c r="H57" s="9"/>
      <c r="I57" s="9"/>
      <c r="J57" t="s">
        <v>365</v>
      </c>
      <c r="O57" s="10" t="s">
        <v>997</v>
      </c>
      <c r="P57" s="10" t="s">
        <v>997</v>
      </c>
    </row>
    <row r="58" spans="1:18" x14ac:dyDescent="0.3">
      <c r="A58" t="s">
        <v>672</v>
      </c>
      <c r="E58" s="9">
        <v>3</v>
      </c>
      <c r="F58" s="9"/>
      <c r="H58" s="9"/>
      <c r="I58" s="9"/>
      <c r="J58" t="s">
        <v>364</v>
      </c>
      <c r="O58" s="10" t="s">
        <v>997</v>
      </c>
      <c r="P58" s="10" t="s">
        <v>997</v>
      </c>
    </row>
    <row r="59" spans="1:18" x14ac:dyDescent="0.3">
      <c r="A59" t="s">
        <v>672</v>
      </c>
      <c r="E59" s="9">
        <v>5</v>
      </c>
      <c r="F59" s="9"/>
      <c r="H59" s="9"/>
      <c r="I59" s="9"/>
      <c r="J59" t="s">
        <v>365</v>
      </c>
      <c r="O59" s="10" t="s">
        <v>997</v>
      </c>
      <c r="P59" s="10" t="s">
        <v>997</v>
      </c>
    </row>
    <row r="60" spans="1:18" x14ac:dyDescent="0.3">
      <c r="A60" t="s">
        <v>672</v>
      </c>
      <c r="E60" s="9">
        <v>5</v>
      </c>
      <c r="F60" s="9"/>
      <c r="H60" s="9"/>
      <c r="I60" s="9"/>
      <c r="J60" t="s">
        <v>365</v>
      </c>
      <c r="K60" s="13"/>
      <c r="O60" s="10" t="s">
        <v>997</v>
      </c>
      <c r="P60" s="10" t="s">
        <v>997</v>
      </c>
      <c r="Q60" s="10"/>
    </row>
    <row r="61" spans="1:18" x14ac:dyDescent="0.3">
      <c r="A61" t="s">
        <v>672</v>
      </c>
      <c r="E61" s="9">
        <v>1</v>
      </c>
      <c r="F61" s="9"/>
      <c r="H61" s="9"/>
      <c r="I61" s="9"/>
      <c r="J61" t="s">
        <v>994</v>
      </c>
      <c r="O61" s="10" t="s">
        <v>1020</v>
      </c>
      <c r="P61" s="10" t="s">
        <v>1021</v>
      </c>
      <c r="Q61" t="s">
        <v>997</v>
      </c>
    </row>
    <row r="62" spans="1:18" x14ac:dyDescent="0.3">
      <c r="A62" t="s">
        <v>672</v>
      </c>
      <c r="E62" s="9">
        <v>3</v>
      </c>
      <c r="F62" s="9"/>
      <c r="H62" s="9"/>
      <c r="I62" s="9"/>
      <c r="J62" t="s">
        <v>364</v>
      </c>
      <c r="O62" s="10" t="s">
        <v>1033</v>
      </c>
      <c r="P62" s="10" t="s">
        <v>1021</v>
      </c>
      <c r="Q62" t="s">
        <v>1408</v>
      </c>
      <c r="R62" t="s">
        <v>997</v>
      </c>
    </row>
    <row r="63" spans="1:18" x14ac:dyDescent="0.3">
      <c r="A63" t="s">
        <v>672</v>
      </c>
      <c r="E63" s="9">
        <v>3</v>
      </c>
      <c r="F63" s="9"/>
      <c r="H63" s="9"/>
      <c r="I63" s="9"/>
      <c r="J63" t="s">
        <v>364</v>
      </c>
      <c r="O63" s="10" t="s">
        <v>1032</v>
      </c>
      <c r="P63" s="10" t="s">
        <v>997</v>
      </c>
      <c r="Q63" s="10" t="s">
        <v>1021</v>
      </c>
    </row>
    <row r="64" spans="1:18" x14ac:dyDescent="0.3">
      <c r="A64" t="s">
        <v>672</v>
      </c>
      <c r="E64" s="9">
        <v>1</v>
      </c>
      <c r="F64" s="9"/>
      <c r="H64" s="9"/>
      <c r="I64" s="9"/>
      <c r="J64" t="s">
        <v>364</v>
      </c>
      <c r="O64" s="10" t="s">
        <v>1035</v>
      </c>
      <c r="P64" t="s">
        <v>1408</v>
      </c>
      <c r="Q64" s="10" t="s">
        <v>997</v>
      </c>
      <c r="R64" s="10" t="s">
        <v>1021</v>
      </c>
    </row>
    <row r="65" spans="1:20" x14ac:dyDescent="0.3">
      <c r="A65" t="s">
        <v>672</v>
      </c>
      <c r="E65" s="9">
        <v>1</v>
      </c>
      <c r="F65" s="9"/>
      <c r="H65" s="9"/>
      <c r="I65" s="9"/>
      <c r="J65" t="s">
        <v>365</v>
      </c>
      <c r="O65" s="10" t="s">
        <v>1032</v>
      </c>
      <c r="P65" s="10" t="s">
        <v>997</v>
      </c>
      <c r="Q65" s="10" t="s">
        <v>1021</v>
      </c>
    </row>
    <row r="66" spans="1:20" x14ac:dyDescent="0.3">
      <c r="A66" t="s">
        <v>672</v>
      </c>
      <c r="E66" s="9">
        <v>1</v>
      </c>
      <c r="F66" s="9"/>
      <c r="H66" s="9"/>
      <c r="I66" s="9"/>
      <c r="J66" t="s">
        <v>365</v>
      </c>
      <c r="O66" s="10" t="s">
        <v>1033</v>
      </c>
      <c r="P66" s="10" t="s">
        <v>1021</v>
      </c>
      <c r="Q66" t="s">
        <v>1408</v>
      </c>
      <c r="R66" s="10" t="s">
        <v>997</v>
      </c>
    </row>
    <row r="67" spans="1:20" x14ac:dyDescent="0.3">
      <c r="A67" t="s">
        <v>672</v>
      </c>
      <c r="E67" s="9">
        <v>1</v>
      </c>
      <c r="F67" s="9"/>
      <c r="H67" s="9"/>
      <c r="I67" s="9"/>
      <c r="J67" t="s">
        <v>1402</v>
      </c>
      <c r="O67" s="10" t="s">
        <v>999</v>
      </c>
      <c r="P67" t="s">
        <v>1408</v>
      </c>
      <c r="Q67" s="10" t="s">
        <v>997</v>
      </c>
    </row>
    <row r="68" spans="1:20" x14ac:dyDescent="0.3">
      <c r="A68" t="s">
        <v>672</v>
      </c>
      <c r="E68" s="9">
        <v>1</v>
      </c>
      <c r="F68" s="9"/>
      <c r="H68" s="9"/>
      <c r="I68" s="9"/>
      <c r="J68" t="s">
        <v>365</v>
      </c>
      <c r="O68" s="10" t="s">
        <v>1032</v>
      </c>
      <c r="P68" s="10" t="s">
        <v>997</v>
      </c>
      <c r="Q68" s="10" t="s">
        <v>1021</v>
      </c>
    </row>
    <row r="69" spans="1:20" x14ac:dyDescent="0.3">
      <c r="A69" t="s">
        <v>1403</v>
      </c>
      <c r="E69" s="13" t="s">
        <v>1402</v>
      </c>
      <c r="F69" s="9"/>
      <c r="H69" s="9"/>
      <c r="I69" s="9"/>
      <c r="J69" t="s">
        <v>1402</v>
      </c>
      <c r="O69" s="13" t="s">
        <v>1402</v>
      </c>
      <c r="P69" s="13" t="s">
        <v>1402</v>
      </c>
    </row>
    <row r="70" spans="1:20" x14ac:dyDescent="0.3">
      <c r="A70" t="s">
        <v>1402</v>
      </c>
      <c r="E70" s="4" t="s">
        <v>1402</v>
      </c>
      <c r="F70" s="9"/>
      <c r="H70" s="9"/>
      <c r="I70" s="9"/>
      <c r="J70" t="s">
        <v>1402</v>
      </c>
      <c r="O70" s="10" t="s">
        <v>674</v>
      </c>
      <c r="P70" s="10" t="s">
        <v>674</v>
      </c>
    </row>
    <row r="71" spans="1:20" x14ac:dyDescent="0.3">
      <c r="A71" t="s">
        <v>1402</v>
      </c>
      <c r="E71" s="13" t="s">
        <v>1402</v>
      </c>
      <c r="F71" s="9"/>
      <c r="H71" s="9"/>
      <c r="I71" s="9"/>
      <c r="J71" t="s">
        <v>1402</v>
      </c>
      <c r="K71" s="13"/>
      <c r="O71" s="13" t="s">
        <v>1402</v>
      </c>
      <c r="P71" s="13" t="s">
        <v>1402</v>
      </c>
    </row>
    <row r="72" spans="1:20" x14ac:dyDescent="0.3">
      <c r="A72" t="s">
        <v>672</v>
      </c>
      <c r="E72" s="9">
        <v>1</v>
      </c>
      <c r="F72" s="9"/>
      <c r="H72" s="9"/>
      <c r="I72" s="9"/>
      <c r="J72" t="s">
        <v>365</v>
      </c>
      <c r="O72" s="10" t="s">
        <v>1003</v>
      </c>
      <c r="P72" t="s">
        <v>997</v>
      </c>
      <c r="Q72" t="s">
        <v>1001</v>
      </c>
    </row>
    <row r="73" spans="1:20" x14ac:dyDescent="0.3">
      <c r="A73" t="s">
        <v>672</v>
      </c>
      <c r="E73" s="9">
        <v>5</v>
      </c>
      <c r="F73" s="13"/>
      <c r="G73" s="13"/>
      <c r="H73" s="13"/>
      <c r="I73" s="13"/>
      <c r="J73" t="s">
        <v>364</v>
      </c>
      <c r="K73" s="13"/>
      <c r="O73" s="10" t="s">
        <v>1021</v>
      </c>
      <c r="P73" s="10" t="s">
        <v>1021</v>
      </c>
      <c r="S73" t="s">
        <v>1005</v>
      </c>
      <c r="T73" t="s">
        <v>1018</v>
      </c>
    </row>
    <row r="74" spans="1:20" x14ac:dyDescent="0.3">
      <c r="A74" t="s">
        <v>1403</v>
      </c>
      <c r="E74" s="13" t="s">
        <v>1402</v>
      </c>
      <c r="F74" s="4"/>
      <c r="H74" s="4"/>
      <c r="I74" s="4"/>
      <c r="J74" t="s">
        <v>1402</v>
      </c>
      <c r="K74" s="13"/>
      <c r="O74" s="13" t="s">
        <v>1402</v>
      </c>
      <c r="P74" s="13" t="s">
        <v>1402</v>
      </c>
      <c r="S74" t="s">
        <v>996</v>
      </c>
      <c r="T74" t="s">
        <v>1420</v>
      </c>
    </row>
    <row r="75" spans="1:20" x14ac:dyDescent="0.3">
      <c r="A75" t="s">
        <v>672</v>
      </c>
      <c r="E75" s="9">
        <v>2</v>
      </c>
      <c r="F75" s="13"/>
      <c r="G75" s="13"/>
      <c r="H75" s="13"/>
      <c r="I75" s="13"/>
      <c r="J75" t="s">
        <v>365</v>
      </c>
      <c r="K75" s="13"/>
      <c r="O75" s="10" t="s">
        <v>1422</v>
      </c>
      <c r="P75" t="s">
        <v>1001</v>
      </c>
      <c r="Q75" s="10" t="s">
        <v>1056</v>
      </c>
      <c r="R75" t="s">
        <v>997</v>
      </c>
      <c r="S75" t="s">
        <v>1408</v>
      </c>
      <c r="T75" t="s">
        <v>1021</v>
      </c>
    </row>
    <row r="76" spans="1:20" x14ac:dyDescent="0.3">
      <c r="A76" t="s">
        <v>1403</v>
      </c>
      <c r="E76" s="13" t="s">
        <v>1402</v>
      </c>
      <c r="F76" s="9"/>
      <c r="H76" s="9"/>
      <c r="I76" s="9"/>
      <c r="J76" t="s">
        <v>1402</v>
      </c>
      <c r="O76" s="13" t="s">
        <v>1402</v>
      </c>
      <c r="P76" s="13" t="s">
        <v>1402</v>
      </c>
    </row>
    <row r="77" spans="1:20" x14ac:dyDescent="0.3">
      <c r="A77" t="s">
        <v>1403</v>
      </c>
      <c r="E77" s="13" t="s">
        <v>1402</v>
      </c>
      <c r="F77" s="9"/>
      <c r="H77" s="9"/>
      <c r="I77" s="9"/>
      <c r="J77" t="s">
        <v>1402</v>
      </c>
      <c r="O77" s="13" t="s">
        <v>1402</v>
      </c>
      <c r="P77" s="13" t="s">
        <v>1402</v>
      </c>
    </row>
    <row r="78" spans="1:20" x14ac:dyDescent="0.3">
      <c r="A78" t="s">
        <v>1403</v>
      </c>
      <c r="E78" s="13" t="s">
        <v>1402</v>
      </c>
      <c r="F78" s="9"/>
      <c r="H78" s="9"/>
      <c r="I78" s="9"/>
      <c r="J78" t="s">
        <v>1402</v>
      </c>
      <c r="O78" s="13" t="s">
        <v>1402</v>
      </c>
      <c r="P78" s="13" t="s">
        <v>1402</v>
      </c>
      <c r="S78" t="s">
        <v>1005</v>
      </c>
      <c r="T78" t="s">
        <v>1018</v>
      </c>
    </row>
    <row r="79" spans="1:20" x14ac:dyDescent="0.3">
      <c r="A79" t="s">
        <v>1403</v>
      </c>
      <c r="E79" s="13" t="s">
        <v>1402</v>
      </c>
      <c r="F79" s="13"/>
      <c r="G79" s="13"/>
      <c r="H79" s="13"/>
      <c r="I79" s="13"/>
      <c r="J79" t="s">
        <v>1402</v>
      </c>
      <c r="K79" s="13"/>
      <c r="O79" s="13" t="s">
        <v>1402</v>
      </c>
      <c r="P79" s="13" t="s">
        <v>1402</v>
      </c>
      <c r="R79" t="s">
        <v>1421</v>
      </c>
      <c r="S79" t="s">
        <v>996</v>
      </c>
      <c r="T79" t="s">
        <v>1420</v>
      </c>
    </row>
    <row r="80" spans="1:20" x14ac:dyDescent="0.3">
      <c r="A80" t="s">
        <v>672</v>
      </c>
      <c r="E80" s="9">
        <v>4</v>
      </c>
      <c r="F80" s="9"/>
      <c r="H80" s="9"/>
      <c r="I80" s="9"/>
      <c r="J80" t="s">
        <v>364</v>
      </c>
      <c r="O80" s="10" t="s">
        <v>1422</v>
      </c>
      <c r="P80" t="s">
        <v>1001</v>
      </c>
      <c r="Q80" s="10" t="s">
        <v>1056</v>
      </c>
      <c r="R80" t="s">
        <v>997</v>
      </c>
      <c r="S80" t="s">
        <v>1408</v>
      </c>
      <c r="T80" t="s">
        <v>1021</v>
      </c>
    </row>
    <row r="81" spans="1:20" x14ac:dyDescent="0.3">
      <c r="A81" t="s">
        <v>672</v>
      </c>
      <c r="E81" s="4" t="s">
        <v>1402</v>
      </c>
      <c r="F81" s="13"/>
      <c r="G81" s="13"/>
      <c r="H81" s="13"/>
      <c r="I81" s="13"/>
      <c r="J81" t="s">
        <v>1402</v>
      </c>
      <c r="K81" s="13"/>
      <c r="O81" s="13" t="s">
        <v>1402</v>
      </c>
      <c r="P81" s="13" t="s">
        <v>1402</v>
      </c>
    </row>
    <row r="82" spans="1:20" x14ac:dyDescent="0.3">
      <c r="A82" t="s">
        <v>672</v>
      </c>
      <c r="E82" s="4" t="s">
        <v>1402</v>
      </c>
      <c r="F82" s="13"/>
      <c r="G82" s="13"/>
      <c r="H82" s="13"/>
      <c r="I82" s="13"/>
      <c r="J82" t="s">
        <v>365</v>
      </c>
      <c r="K82" s="13"/>
      <c r="O82" s="10" t="s">
        <v>1056</v>
      </c>
      <c r="P82" s="10" t="s">
        <v>1056</v>
      </c>
    </row>
    <row r="83" spans="1:20" x14ac:dyDescent="0.3">
      <c r="A83" t="s">
        <v>672</v>
      </c>
      <c r="E83" s="4" t="s">
        <v>1402</v>
      </c>
      <c r="F83" s="13"/>
      <c r="G83" s="13"/>
      <c r="H83" s="13"/>
      <c r="I83" s="13"/>
      <c r="J83" t="s">
        <v>1402</v>
      </c>
      <c r="K83" s="13"/>
      <c r="O83" s="10" t="s">
        <v>1039</v>
      </c>
      <c r="P83" t="s">
        <v>1021</v>
      </c>
      <c r="Q83" t="s">
        <v>1421</v>
      </c>
    </row>
    <row r="84" spans="1:20" x14ac:dyDescent="0.3">
      <c r="A84" t="s">
        <v>672</v>
      </c>
      <c r="E84" s="9">
        <v>4</v>
      </c>
      <c r="F84" s="13"/>
      <c r="G84" s="13"/>
      <c r="H84" s="13"/>
      <c r="I84" s="13"/>
      <c r="J84" t="s">
        <v>994</v>
      </c>
      <c r="K84" s="13"/>
      <c r="O84" s="10" t="s">
        <v>1040</v>
      </c>
      <c r="P84" t="s">
        <v>1021</v>
      </c>
      <c r="Q84" t="s">
        <v>1018</v>
      </c>
      <c r="R84" t="s">
        <v>996</v>
      </c>
    </row>
    <row r="85" spans="1:20" x14ac:dyDescent="0.3">
      <c r="A85" t="s">
        <v>672</v>
      </c>
      <c r="E85" s="9">
        <v>1</v>
      </c>
      <c r="F85" s="9"/>
      <c r="H85" s="9"/>
      <c r="I85" s="9"/>
      <c r="J85" t="s">
        <v>365</v>
      </c>
      <c r="O85" s="10" t="s">
        <v>1012</v>
      </c>
      <c r="P85" t="s">
        <v>1005</v>
      </c>
      <c r="Q85" t="s">
        <v>997</v>
      </c>
    </row>
    <row r="86" spans="1:20" x14ac:dyDescent="0.3">
      <c r="A86" t="s">
        <v>672</v>
      </c>
      <c r="E86" s="9">
        <v>4</v>
      </c>
      <c r="F86" s="4"/>
      <c r="H86" s="4"/>
      <c r="I86" s="4"/>
      <c r="J86" t="s">
        <v>994</v>
      </c>
      <c r="K86" s="13"/>
      <c r="O86" s="10" t="s">
        <v>1013</v>
      </c>
      <c r="P86" t="s">
        <v>1005</v>
      </c>
      <c r="Q86" t="s">
        <v>996</v>
      </c>
    </row>
    <row r="87" spans="1:20" x14ac:dyDescent="0.3">
      <c r="A87" t="s">
        <v>672</v>
      </c>
      <c r="E87" s="9">
        <v>2</v>
      </c>
      <c r="F87" s="4"/>
      <c r="H87" s="4"/>
      <c r="I87" s="4"/>
      <c r="J87" t="s">
        <v>365</v>
      </c>
      <c r="O87" s="10" t="s">
        <v>1003</v>
      </c>
      <c r="P87" t="s">
        <v>997</v>
      </c>
      <c r="Q87" t="s">
        <v>1001</v>
      </c>
    </row>
    <row r="88" spans="1:20" x14ac:dyDescent="0.3">
      <c r="A88" t="s">
        <v>672</v>
      </c>
      <c r="E88" s="9">
        <v>2</v>
      </c>
      <c r="F88" s="4"/>
      <c r="H88" s="4"/>
      <c r="I88" s="4"/>
      <c r="J88" t="s">
        <v>365</v>
      </c>
      <c r="K88" s="13"/>
      <c r="O88" s="10" t="s">
        <v>1041</v>
      </c>
      <c r="P88" t="s">
        <v>997</v>
      </c>
      <c r="Q88" t="s">
        <v>1021</v>
      </c>
      <c r="R88" t="s">
        <v>1005</v>
      </c>
    </row>
    <row r="89" spans="1:20" x14ac:dyDescent="0.3">
      <c r="A89" t="s">
        <v>672</v>
      </c>
      <c r="E89" s="9">
        <v>1</v>
      </c>
      <c r="F89" s="9"/>
      <c r="H89" s="9"/>
      <c r="I89" s="9"/>
      <c r="J89" t="s">
        <v>365</v>
      </c>
      <c r="O89" s="10" t="s">
        <v>1017</v>
      </c>
      <c r="P89" t="s">
        <v>1005</v>
      </c>
      <c r="Q89" t="s">
        <v>1018</v>
      </c>
    </row>
    <row r="90" spans="1:20" x14ac:dyDescent="0.3">
      <c r="A90" t="s">
        <v>672</v>
      </c>
      <c r="E90" s="9">
        <v>3</v>
      </c>
      <c r="F90" s="9"/>
      <c r="H90" s="9"/>
      <c r="I90" s="9"/>
      <c r="J90" t="s">
        <v>365</v>
      </c>
      <c r="O90" s="10" t="s">
        <v>1042</v>
      </c>
      <c r="P90" t="s">
        <v>1005</v>
      </c>
      <c r="Q90" t="s">
        <v>1021</v>
      </c>
      <c r="R90" t="s">
        <v>997</v>
      </c>
    </row>
    <row r="91" spans="1:20" x14ac:dyDescent="0.3">
      <c r="A91" t="s">
        <v>1402</v>
      </c>
      <c r="E91" s="9" t="s">
        <v>249</v>
      </c>
      <c r="F91" s="9"/>
      <c r="H91" s="9"/>
      <c r="I91" s="9"/>
      <c r="O91" s="13" t="s">
        <v>1402</v>
      </c>
      <c r="P91" s="13" t="s">
        <v>1402</v>
      </c>
    </row>
    <row r="92" spans="1:20" x14ac:dyDescent="0.3">
      <c r="A92" t="s">
        <v>680</v>
      </c>
      <c r="E92" s="9">
        <v>1</v>
      </c>
      <c r="F92" s="9"/>
      <c r="H92" s="9"/>
      <c r="I92" s="9"/>
      <c r="O92" s="10" t="s">
        <v>1005</v>
      </c>
      <c r="P92" s="10" t="s">
        <v>1005</v>
      </c>
    </row>
    <row r="93" spans="1:20" x14ac:dyDescent="0.3">
      <c r="A93" t="s">
        <v>672</v>
      </c>
      <c r="E93" s="9">
        <v>4</v>
      </c>
      <c r="F93" s="9"/>
      <c r="H93" s="9"/>
      <c r="I93" s="9"/>
      <c r="O93" s="10" t="s">
        <v>1012</v>
      </c>
      <c r="P93" s="10" t="s">
        <v>1005</v>
      </c>
      <c r="Q93" t="s">
        <v>997</v>
      </c>
    </row>
    <row r="94" spans="1:20" x14ac:dyDescent="0.3">
      <c r="A94" t="s">
        <v>672</v>
      </c>
      <c r="E94" s="9">
        <v>3</v>
      </c>
      <c r="F94" s="9"/>
      <c r="H94" s="9"/>
      <c r="I94" s="9"/>
      <c r="O94" s="10" t="s">
        <v>1043</v>
      </c>
      <c r="P94" t="s">
        <v>996</v>
      </c>
      <c r="Q94" t="s">
        <v>1021</v>
      </c>
      <c r="T94" t="s">
        <v>1408</v>
      </c>
    </row>
    <row r="95" spans="1:20" x14ac:dyDescent="0.3">
      <c r="A95" t="s">
        <v>672</v>
      </c>
      <c r="E95" s="9">
        <v>4</v>
      </c>
      <c r="F95" s="9"/>
      <c r="H95" s="9"/>
      <c r="I95" s="9"/>
      <c r="O95" s="10" t="s">
        <v>1004</v>
      </c>
      <c r="P95" t="s">
        <v>997</v>
      </c>
      <c r="Q95" s="10" t="s">
        <v>1005</v>
      </c>
      <c r="S95" s="10" t="s">
        <v>1056</v>
      </c>
      <c r="T95" t="s">
        <v>1001</v>
      </c>
    </row>
    <row r="96" spans="1:20" x14ac:dyDescent="0.3">
      <c r="A96" t="s">
        <v>672</v>
      </c>
      <c r="E96" s="9">
        <v>1</v>
      </c>
      <c r="F96" s="9"/>
      <c r="H96" s="9"/>
      <c r="I96" s="9"/>
      <c r="O96" s="10" t="s">
        <v>1019</v>
      </c>
      <c r="P96" s="10" t="s">
        <v>1005</v>
      </c>
      <c r="Q96" t="s">
        <v>1018</v>
      </c>
      <c r="R96" t="s">
        <v>996</v>
      </c>
      <c r="S96" t="s">
        <v>997</v>
      </c>
      <c r="T96" t="s">
        <v>1021</v>
      </c>
    </row>
    <row r="97" spans="1:20" x14ac:dyDescent="0.3">
      <c r="A97" t="s">
        <v>884</v>
      </c>
      <c r="E97" s="9">
        <v>1</v>
      </c>
      <c r="F97" s="9"/>
      <c r="H97" s="9"/>
      <c r="I97" s="9"/>
      <c r="J97" s="13"/>
      <c r="K97" s="13"/>
      <c r="O97" s="10" t="s">
        <v>1423</v>
      </c>
      <c r="P97" t="s">
        <v>1018</v>
      </c>
      <c r="Q97" s="10" t="s">
        <v>1005</v>
      </c>
      <c r="R97" t="s">
        <v>996</v>
      </c>
      <c r="S97" t="s">
        <v>1420</v>
      </c>
      <c r="T97" t="s">
        <v>1421</v>
      </c>
    </row>
    <row r="98" spans="1:20" x14ac:dyDescent="0.3">
      <c r="A98" t="s">
        <v>672</v>
      </c>
      <c r="E98" s="9">
        <v>1</v>
      </c>
      <c r="F98" s="9"/>
      <c r="H98" s="9"/>
      <c r="I98" s="9"/>
      <c r="O98" s="10" t="s">
        <v>1422</v>
      </c>
      <c r="P98" t="s">
        <v>1001</v>
      </c>
      <c r="Q98" s="10" t="s">
        <v>1056</v>
      </c>
      <c r="R98" t="s">
        <v>997</v>
      </c>
      <c r="S98" t="s">
        <v>1408</v>
      </c>
      <c r="T98" t="s">
        <v>1021</v>
      </c>
    </row>
    <row r="99" spans="1:20" x14ac:dyDescent="0.3">
      <c r="A99" t="s">
        <v>672</v>
      </c>
      <c r="E99" s="9">
        <v>3</v>
      </c>
      <c r="F99" s="9"/>
      <c r="H99" s="9"/>
      <c r="I99" s="9"/>
      <c r="O99" s="10" t="s">
        <v>1422</v>
      </c>
      <c r="P99" t="s">
        <v>1001</v>
      </c>
      <c r="Q99" s="10" t="s">
        <v>1056</v>
      </c>
      <c r="R99" t="s">
        <v>997</v>
      </c>
      <c r="S99" t="s">
        <v>1408</v>
      </c>
      <c r="T99" t="s">
        <v>1021</v>
      </c>
    </row>
    <row r="100" spans="1:20" x14ac:dyDescent="0.3">
      <c r="A100" t="s">
        <v>672</v>
      </c>
      <c r="E100" s="9">
        <v>3</v>
      </c>
      <c r="F100" s="9"/>
      <c r="H100" s="9"/>
      <c r="I100" s="9"/>
      <c r="O100" s="10" t="s">
        <v>996</v>
      </c>
      <c r="P100" t="s">
        <v>996</v>
      </c>
      <c r="R100" t="s">
        <v>1421</v>
      </c>
      <c r="S100" t="s">
        <v>996</v>
      </c>
      <c r="T100" t="s">
        <v>1420</v>
      </c>
    </row>
    <row r="101" spans="1:20" x14ac:dyDescent="0.3">
      <c r="A101" t="s">
        <v>672</v>
      </c>
      <c r="E101" s="4" t="s">
        <v>1402</v>
      </c>
      <c r="F101" s="9"/>
      <c r="H101" s="9"/>
      <c r="I101" s="9"/>
      <c r="O101" s="10" t="s">
        <v>674</v>
      </c>
      <c r="P101" t="s">
        <v>674</v>
      </c>
      <c r="R101" t="s">
        <v>1421</v>
      </c>
      <c r="S101" t="s">
        <v>996</v>
      </c>
      <c r="T101" t="s">
        <v>1420</v>
      </c>
    </row>
    <row r="102" spans="1:20" x14ac:dyDescent="0.3">
      <c r="A102" t="s">
        <v>672</v>
      </c>
      <c r="E102" s="9">
        <v>1</v>
      </c>
      <c r="F102" s="9"/>
      <c r="H102" s="9"/>
      <c r="I102" s="9"/>
      <c r="O102" s="10" t="s">
        <v>1018</v>
      </c>
      <c r="P102" s="10" t="s">
        <v>1018</v>
      </c>
      <c r="R102" s="10" t="s">
        <v>1005</v>
      </c>
      <c r="S102" t="s">
        <v>1018</v>
      </c>
    </row>
    <row r="103" spans="1:20" x14ac:dyDescent="0.3">
      <c r="A103" t="s">
        <v>1403</v>
      </c>
      <c r="E103" s="13" t="s">
        <v>1402</v>
      </c>
      <c r="F103" s="9"/>
      <c r="H103" s="9"/>
      <c r="I103" s="9"/>
      <c r="O103" s="10" t="s">
        <v>996</v>
      </c>
      <c r="P103" s="10" t="s">
        <v>996</v>
      </c>
      <c r="R103" s="10" t="s">
        <v>1005</v>
      </c>
      <c r="S103" t="s">
        <v>1018</v>
      </c>
    </row>
    <row r="104" spans="1:20" x14ac:dyDescent="0.3">
      <c r="A104" t="s">
        <v>672</v>
      </c>
      <c r="E104" s="9">
        <v>1</v>
      </c>
      <c r="F104" s="9"/>
      <c r="H104" s="9"/>
      <c r="I104" s="9"/>
      <c r="O104" s="10" t="s">
        <v>996</v>
      </c>
      <c r="P104" s="10" t="s">
        <v>996</v>
      </c>
    </row>
    <row r="105" spans="1:20" x14ac:dyDescent="0.3">
      <c r="A105" t="s">
        <v>672</v>
      </c>
      <c r="E105" s="9">
        <v>5</v>
      </c>
      <c r="F105" s="9"/>
      <c r="H105" s="9"/>
      <c r="I105" s="9"/>
      <c r="O105" s="10" t="s">
        <v>1018</v>
      </c>
      <c r="P105" s="10" t="s">
        <v>1018</v>
      </c>
    </row>
    <row r="106" spans="1:20" x14ac:dyDescent="0.3">
      <c r="A106" t="s">
        <v>672</v>
      </c>
      <c r="E106" s="9">
        <v>5</v>
      </c>
      <c r="F106" s="9"/>
      <c r="H106" s="9"/>
      <c r="I106" s="9"/>
      <c r="O106" s="10" t="s">
        <v>1005</v>
      </c>
      <c r="P106" s="10" t="s">
        <v>1005</v>
      </c>
    </row>
    <row r="107" spans="1:20" x14ac:dyDescent="0.3">
      <c r="A107" t="s">
        <v>672</v>
      </c>
      <c r="E107" s="9">
        <v>1</v>
      </c>
      <c r="F107" s="4"/>
      <c r="H107" s="4"/>
      <c r="I107" s="4"/>
      <c r="J107" s="13"/>
      <c r="K107" s="13"/>
      <c r="O107" s="10" t="s">
        <v>996</v>
      </c>
      <c r="P107" s="10" t="s">
        <v>996</v>
      </c>
    </row>
    <row r="108" spans="1:20" x14ac:dyDescent="0.3">
      <c r="A108" t="s">
        <v>672</v>
      </c>
      <c r="E108" s="9">
        <v>5</v>
      </c>
      <c r="F108" s="9"/>
      <c r="H108" s="9"/>
      <c r="I108" s="9"/>
      <c r="O108" s="10" t="s">
        <v>996</v>
      </c>
      <c r="P108" s="10" t="s">
        <v>996</v>
      </c>
    </row>
    <row r="109" spans="1:20" x14ac:dyDescent="0.3">
      <c r="A109" t="s">
        <v>672</v>
      </c>
      <c r="E109" s="9">
        <v>5</v>
      </c>
      <c r="F109" s="9"/>
      <c r="H109" s="9"/>
      <c r="I109" s="9"/>
      <c r="O109" s="10" t="s">
        <v>997</v>
      </c>
      <c r="P109" s="10" t="s">
        <v>997</v>
      </c>
    </row>
    <row r="110" spans="1:20" x14ac:dyDescent="0.3">
      <c r="A110" t="s">
        <v>672</v>
      </c>
      <c r="E110" s="9">
        <v>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0" t="s">
        <v>1032</v>
      </c>
      <c r="P110" s="10" t="s">
        <v>997</v>
      </c>
      <c r="Q110" t="s">
        <v>1021</v>
      </c>
    </row>
    <row r="111" spans="1:20" x14ac:dyDescent="0.3">
      <c r="A111" t="s">
        <v>672</v>
      </c>
      <c r="E111" s="9">
        <v>1</v>
      </c>
      <c r="F111" s="9"/>
      <c r="H111" s="9"/>
      <c r="I111" s="9"/>
      <c r="O111" s="10" t="s">
        <v>1044</v>
      </c>
      <c r="P111" s="10" t="s">
        <v>1021</v>
      </c>
      <c r="Q111" s="10" t="s">
        <v>996</v>
      </c>
    </row>
    <row r="112" spans="1:20" x14ac:dyDescent="0.3">
      <c r="A112" t="s">
        <v>672</v>
      </c>
      <c r="E112" s="9">
        <v>3</v>
      </c>
      <c r="F112" s="9"/>
      <c r="H112" s="9"/>
      <c r="I112" s="9"/>
      <c r="O112" s="10" t="s">
        <v>1021</v>
      </c>
      <c r="P112" s="10" t="s">
        <v>1021</v>
      </c>
    </row>
    <row r="113" spans="1:20" x14ac:dyDescent="0.3">
      <c r="A113" t="s">
        <v>672</v>
      </c>
      <c r="E113" s="9">
        <v>1</v>
      </c>
      <c r="F113" s="9"/>
      <c r="H113" s="9"/>
      <c r="I113" s="9"/>
      <c r="O113" s="10" t="s">
        <v>674</v>
      </c>
      <c r="P113" s="10" t="s">
        <v>917</v>
      </c>
    </row>
    <row r="114" spans="1:20" x14ac:dyDescent="0.3">
      <c r="A114" t="s">
        <v>672</v>
      </c>
      <c r="E114" s="9">
        <v>1</v>
      </c>
      <c r="F114" s="9"/>
      <c r="H114" s="9"/>
      <c r="I114" s="9"/>
      <c r="O114" s="10" t="s">
        <v>1005</v>
      </c>
      <c r="P114" s="10" t="s">
        <v>1005</v>
      </c>
    </row>
    <row r="115" spans="1:20" x14ac:dyDescent="0.3">
      <c r="A115" t="s">
        <v>672</v>
      </c>
      <c r="E115" s="9">
        <v>5</v>
      </c>
      <c r="F115" s="9"/>
      <c r="H115" s="9"/>
      <c r="I115" s="9"/>
      <c r="O115" s="10" t="s">
        <v>997</v>
      </c>
      <c r="P115" s="10" t="s">
        <v>997</v>
      </c>
    </row>
    <row r="116" spans="1:20" x14ac:dyDescent="0.3">
      <c r="A116" t="s">
        <v>672</v>
      </c>
      <c r="E116" s="9">
        <v>2</v>
      </c>
      <c r="F116" s="9"/>
      <c r="H116" s="9"/>
      <c r="I116" s="9"/>
      <c r="O116" s="10" t="s">
        <v>997</v>
      </c>
      <c r="P116" s="10" t="s">
        <v>997</v>
      </c>
    </row>
    <row r="117" spans="1:20" x14ac:dyDescent="0.3">
      <c r="A117" t="s">
        <v>672</v>
      </c>
      <c r="E117" s="9">
        <v>1</v>
      </c>
      <c r="F117" s="9"/>
      <c r="H117" s="9"/>
      <c r="I117" s="9"/>
      <c r="O117" s="10" t="s">
        <v>1000</v>
      </c>
      <c r="P117" s="10" t="s">
        <v>996</v>
      </c>
      <c r="Q117" s="10" t="s">
        <v>997</v>
      </c>
    </row>
    <row r="118" spans="1:20" x14ac:dyDescent="0.3">
      <c r="A118" t="s">
        <v>680</v>
      </c>
      <c r="E118" s="9">
        <v>3</v>
      </c>
      <c r="F118" s="9"/>
      <c r="H118" s="9"/>
      <c r="I118" s="9"/>
      <c r="O118" s="10" t="s">
        <v>1032</v>
      </c>
      <c r="P118" s="10" t="s">
        <v>997</v>
      </c>
      <c r="Q118" t="s">
        <v>1021</v>
      </c>
    </row>
    <row r="119" spans="1:20" x14ac:dyDescent="0.3">
      <c r="A119" t="s">
        <v>1403</v>
      </c>
      <c r="E119" s="9">
        <v>1</v>
      </c>
      <c r="F119" s="9"/>
      <c r="H119" s="9"/>
      <c r="I119" s="9"/>
      <c r="O119" s="10" t="s">
        <v>1003</v>
      </c>
      <c r="P119" s="10" t="s">
        <v>997</v>
      </c>
      <c r="Q119" t="s">
        <v>1001</v>
      </c>
    </row>
    <row r="120" spans="1:20" x14ac:dyDescent="0.3">
      <c r="A120" t="s">
        <v>680</v>
      </c>
      <c r="E120" s="9">
        <v>3</v>
      </c>
      <c r="F120" s="9"/>
      <c r="H120" s="9"/>
      <c r="I120" s="9"/>
      <c r="O120" s="10" t="s">
        <v>997</v>
      </c>
      <c r="P120" s="10" t="s">
        <v>997</v>
      </c>
    </row>
    <row r="121" spans="1:20" x14ac:dyDescent="0.3">
      <c r="A121" t="s">
        <v>672</v>
      </c>
      <c r="E121" s="9">
        <v>4</v>
      </c>
      <c r="F121" s="9"/>
      <c r="H121" s="9"/>
      <c r="I121" s="9"/>
      <c r="O121" s="10" t="s">
        <v>1015</v>
      </c>
      <c r="P121" t="s">
        <v>1001</v>
      </c>
      <c r="Q121" s="10" t="s">
        <v>1005</v>
      </c>
    </row>
    <row r="122" spans="1:20" x14ac:dyDescent="0.3">
      <c r="A122" t="s">
        <v>680</v>
      </c>
      <c r="E122" s="9">
        <v>1</v>
      </c>
      <c r="F122" s="9"/>
      <c r="H122" s="9"/>
      <c r="I122" s="9"/>
      <c r="O122" s="10" t="s">
        <v>1021</v>
      </c>
      <c r="P122" t="s">
        <v>1021</v>
      </c>
    </row>
    <row r="123" spans="1:20" x14ac:dyDescent="0.3">
      <c r="A123" t="s">
        <v>680</v>
      </c>
      <c r="E123" s="9">
        <v>2</v>
      </c>
      <c r="F123" s="9"/>
      <c r="H123" s="9"/>
      <c r="I123" s="9"/>
      <c r="O123" s="10" t="s">
        <v>1005</v>
      </c>
      <c r="P123" s="10" t="s">
        <v>1005</v>
      </c>
    </row>
    <row r="124" spans="1:20" x14ac:dyDescent="0.3">
      <c r="A124" t="s">
        <v>680</v>
      </c>
      <c r="E124" s="9">
        <v>5</v>
      </c>
      <c r="F124" s="9"/>
      <c r="H124" s="9"/>
      <c r="I124" s="9"/>
      <c r="O124" s="10" t="s">
        <v>1021</v>
      </c>
      <c r="P124" t="s">
        <v>1021</v>
      </c>
    </row>
    <row r="125" spans="1:20" x14ac:dyDescent="0.3">
      <c r="A125" t="s">
        <v>680</v>
      </c>
      <c r="E125" s="9">
        <v>5</v>
      </c>
      <c r="F125" s="9"/>
      <c r="H125" s="9"/>
      <c r="I125" s="9"/>
      <c r="O125" s="10" t="s">
        <v>1045</v>
      </c>
      <c r="P125" t="s">
        <v>1001</v>
      </c>
      <c r="Q125" t="s">
        <v>1021</v>
      </c>
      <c r="R125" s="10" t="s">
        <v>1005</v>
      </c>
      <c r="S125" s="10" t="s">
        <v>997</v>
      </c>
      <c r="T125" t="s">
        <v>1408</v>
      </c>
    </row>
    <row r="126" spans="1:20" x14ac:dyDescent="0.3">
      <c r="E126" s="9"/>
      <c r="F126" s="9"/>
      <c r="H126" s="9"/>
      <c r="I126" s="9"/>
      <c r="O126" s="10"/>
    </row>
    <row r="127" spans="1:20" x14ac:dyDescent="0.3">
      <c r="E127" s="9"/>
      <c r="F127" s="9"/>
      <c r="H127" s="9"/>
      <c r="I127" s="9"/>
      <c r="O127" s="10"/>
    </row>
    <row r="128" spans="1:20" x14ac:dyDescent="0.3">
      <c r="E128" s="9"/>
      <c r="F128" s="9"/>
      <c r="H128" s="9"/>
      <c r="I128" s="9"/>
      <c r="O128" s="10"/>
    </row>
    <row r="129" spans="5:15" x14ac:dyDescent="0.3">
      <c r="E129" s="9"/>
      <c r="F129" s="9"/>
      <c r="H129" s="9"/>
      <c r="I129" s="9"/>
      <c r="O129" s="10"/>
    </row>
    <row r="130" spans="5:15" x14ac:dyDescent="0.3">
      <c r="E130" s="9"/>
      <c r="F130" s="9"/>
      <c r="H130" s="9"/>
      <c r="I130" s="9"/>
      <c r="O130" s="10"/>
    </row>
    <row r="131" spans="5:15" x14ac:dyDescent="0.3">
      <c r="E131" s="9"/>
      <c r="F131" s="9"/>
      <c r="H131" s="9"/>
      <c r="I131" s="9"/>
      <c r="O131" s="10"/>
    </row>
    <row r="132" spans="5:15" x14ac:dyDescent="0.3">
      <c r="E132" s="9"/>
      <c r="F132" s="9"/>
      <c r="H132" s="9"/>
      <c r="I132" s="9"/>
      <c r="O132" s="10"/>
    </row>
    <row r="133" spans="5:15" x14ac:dyDescent="0.3">
      <c r="E133" s="9"/>
      <c r="F133" s="9"/>
      <c r="H133" s="9"/>
      <c r="I133" s="9"/>
      <c r="O133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37"/>
  <sheetViews>
    <sheetView tabSelected="1" workbookViewId="0">
      <pane ySplit="1" topLeftCell="A2" activePane="bottomLeft" state="frozen"/>
      <selection pane="bottomLeft" activeCell="CG21" sqref="CG21"/>
    </sheetView>
  </sheetViews>
  <sheetFormatPr defaultRowHeight="14.4" x14ac:dyDescent="0.3"/>
  <cols>
    <col min="1" max="1" width="24" bestFit="1" customWidth="1"/>
    <col min="2" max="2" width="10.109375" customWidth="1"/>
    <col min="3" max="3" width="8" bestFit="1" customWidth="1"/>
    <col min="4" max="5" width="12.77734375" bestFit="1" customWidth="1"/>
    <col min="6" max="6" width="17.33203125" bestFit="1" customWidth="1"/>
    <col min="7" max="7" width="14.21875" bestFit="1" customWidth="1"/>
    <col min="8" max="8" width="20.77734375" bestFit="1" customWidth="1"/>
    <col min="9" max="9" width="24.33203125" bestFit="1" customWidth="1"/>
    <col min="10" max="10" width="27.5546875" bestFit="1" customWidth="1"/>
    <col min="11" max="11" width="23.44140625" bestFit="1" customWidth="1"/>
    <col min="12" max="12" width="26" bestFit="1" customWidth="1"/>
    <col min="13" max="13" width="18.44140625" bestFit="1" customWidth="1"/>
    <col min="14" max="14" width="21.44140625" bestFit="1" customWidth="1"/>
    <col min="15" max="15" width="25.6640625" bestFit="1" customWidth="1"/>
    <col min="16" max="16" width="26.33203125" bestFit="1" customWidth="1"/>
    <col min="17" max="17" width="43.77734375" bestFit="1" customWidth="1"/>
    <col min="18" max="18" width="45.109375" bestFit="1" customWidth="1"/>
    <col min="19" max="19" width="40" bestFit="1" customWidth="1"/>
    <col min="20" max="20" width="47.77734375" bestFit="1" customWidth="1"/>
    <col min="21" max="21" width="43.88671875" bestFit="1" customWidth="1"/>
    <col min="22" max="22" width="40.33203125" bestFit="1" customWidth="1"/>
    <col min="23" max="23" width="50.77734375" bestFit="1" customWidth="1"/>
    <col min="24" max="24" width="19.77734375" bestFit="1" customWidth="1"/>
    <col min="25" max="25" width="19" bestFit="1" customWidth="1"/>
    <col min="26" max="26" width="21.33203125" bestFit="1" customWidth="1"/>
    <col min="27" max="27" width="35" bestFit="1" customWidth="1"/>
    <col min="28" max="28" width="40.21875" bestFit="1" customWidth="1"/>
    <col min="29" max="29" width="45.21875" bestFit="1" customWidth="1"/>
    <col min="30" max="30" width="54.21875" bestFit="1" customWidth="1"/>
    <col min="31" max="31" width="29.88671875" bestFit="1" customWidth="1"/>
    <col min="32" max="32" width="21.33203125" bestFit="1" customWidth="1"/>
    <col min="33" max="33" width="24.6640625" bestFit="1" customWidth="1"/>
    <col min="34" max="34" width="29.88671875" bestFit="1" customWidth="1"/>
    <col min="35" max="35" width="26.5546875" bestFit="1" customWidth="1"/>
    <col min="36" max="36" width="40.6640625" bestFit="1" customWidth="1"/>
    <col min="37" max="37" width="35.5546875" bestFit="1" customWidth="1"/>
    <col min="38" max="38" width="27" bestFit="1" customWidth="1"/>
    <col min="39" max="39" width="36.88671875" bestFit="1" customWidth="1"/>
    <col min="40" max="40" width="29.5546875" bestFit="1" customWidth="1"/>
    <col min="41" max="41" width="30.5546875" bestFit="1" customWidth="1"/>
    <col min="42" max="42" width="32.5546875" bestFit="1" customWidth="1"/>
    <col min="43" max="43" width="25.44140625" bestFit="1" customWidth="1"/>
    <col min="44" max="44" width="35.21875" bestFit="1" customWidth="1"/>
    <col min="45" max="45" width="28" bestFit="1" customWidth="1"/>
    <col min="46" max="46" width="29" bestFit="1" customWidth="1"/>
    <col min="47" max="47" width="52.44140625" bestFit="1" customWidth="1"/>
    <col min="48" max="48" width="32.33203125" bestFit="1" customWidth="1"/>
    <col min="49" max="49" width="36.88671875" bestFit="1" customWidth="1"/>
    <col min="50" max="50" width="44.5546875" bestFit="1" customWidth="1"/>
    <col min="51" max="51" width="44.6640625" bestFit="1" customWidth="1"/>
    <col min="52" max="52" width="30.6640625" bestFit="1" customWidth="1"/>
    <col min="53" max="53" width="46.77734375" bestFit="1" customWidth="1"/>
    <col min="54" max="54" width="30.44140625" bestFit="1" customWidth="1"/>
    <col min="55" max="55" width="30.77734375" bestFit="1" customWidth="1"/>
    <col min="56" max="58" width="30.44140625" bestFit="1" customWidth="1"/>
    <col min="59" max="59" width="31.33203125" bestFit="1" customWidth="1"/>
    <col min="60" max="62" width="30.44140625" bestFit="1" customWidth="1"/>
    <col min="63" max="63" width="32.5546875" bestFit="1" customWidth="1"/>
    <col min="64" max="64" width="35.88671875" bestFit="1" customWidth="1"/>
    <col min="65" max="65" width="39.33203125" bestFit="1" customWidth="1"/>
    <col min="66" max="66" width="30.77734375" bestFit="1" customWidth="1"/>
    <col min="67" max="67" width="34.33203125" bestFit="1" customWidth="1"/>
    <col min="68" max="68" width="35.33203125" bestFit="1" customWidth="1"/>
    <col min="69" max="69" width="31.44140625" bestFit="1" customWidth="1"/>
    <col min="70" max="70" width="35" bestFit="1" customWidth="1"/>
    <col min="71" max="71" width="32" bestFit="1" customWidth="1"/>
    <col min="72" max="72" width="35.44140625" bestFit="1" customWidth="1"/>
    <col min="73" max="73" width="30.44140625" bestFit="1" customWidth="1"/>
    <col min="74" max="74" width="31.44140625" bestFit="1" customWidth="1"/>
    <col min="75" max="75" width="35.109375" bestFit="1" customWidth="1"/>
    <col min="76" max="76" width="38.6640625" bestFit="1" customWidth="1"/>
    <col min="77" max="77" width="35.77734375" customWidth="1"/>
    <col min="78" max="79" width="30" customWidth="1"/>
    <col min="80" max="80" width="12.109375" bestFit="1" customWidth="1"/>
    <col min="81" max="81" width="6.21875" bestFit="1" customWidth="1"/>
    <col min="82" max="82" width="9.109375" bestFit="1" customWidth="1"/>
    <col min="83" max="83" width="9.77734375" bestFit="1" customWidth="1"/>
    <col min="84" max="84" width="9.44140625" bestFit="1" customWidth="1"/>
    <col min="85" max="85" width="26.77734375" bestFit="1" customWidth="1"/>
    <col min="86" max="86" width="6.6640625" bestFit="1" customWidth="1"/>
    <col min="87" max="87" width="24.5546875" bestFit="1" customWidth="1"/>
    <col min="88" max="88" width="31.5546875" bestFit="1" customWidth="1"/>
    <col min="89" max="89" width="48.109375" bestFit="1" customWidth="1"/>
    <col min="90" max="90" width="25.5546875" bestFit="1" customWidth="1"/>
    <col min="91" max="91" width="13.33203125" bestFit="1" customWidth="1"/>
    <col min="92" max="92" width="17.6640625" bestFit="1" customWidth="1"/>
    <col min="93" max="93" width="18.21875" bestFit="1" customWidth="1"/>
    <col min="94" max="94" width="24.77734375" bestFit="1" customWidth="1"/>
    <col min="95" max="95" width="16.88671875" bestFit="1" customWidth="1"/>
    <col min="96" max="96" width="18.44140625" bestFit="1" customWidth="1"/>
    <col min="97" max="98" width="17.21875" bestFit="1" customWidth="1"/>
    <col min="99" max="99" width="17.44140625" bestFit="1" customWidth="1"/>
    <col min="100" max="100" width="21.5546875" bestFit="1" customWidth="1"/>
    <col min="101" max="101" width="14.33203125" bestFit="1" customWidth="1"/>
    <col min="102" max="102" width="5.33203125" bestFit="1" customWidth="1"/>
    <col min="103" max="103" width="22.44140625" bestFit="1" customWidth="1"/>
    <col min="104" max="104" width="13.77734375" bestFit="1" customWidth="1"/>
    <col min="105" max="105" width="5.77734375" bestFit="1" customWidth="1"/>
    <col min="106" max="106" width="5.6640625" bestFit="1" customWidth="1"/>
    <col min="107" max="107" width="8.33203125" bestFit="1" customWidth="1"/>
    <col min="108" max="108" width="18.21875" bestFit="1" customWidth="1"/>
    <col min="109" max="109" width="6.6640625" bestFit="1" customWidth="1"/>
    <col min="110" max="110" width="19.33203125" bestFit="1" customWidth="1"/>
    <col min="111" max="111" width="10.21875" bestFit="1" customWidth="1"/>
    <col min="112" max="112" width="8.33203125" bestFit="1" customWidth="1"/>
    <col min="113" max="113" width="18.21875" bestFit="1" customWidth="1"/>
    <col min="114" max="114" width="10.44140625" bestFit="1" customWidth="1"/>
    <col min="115" max="115" width="5.6640625" bestFit="1" customWidth="1"/>
    <col min="116" max="116" width="22.44140625" bestFit="1" customWidth="1"/>
    <col min="117" max="117" width="5.77734375" bestFit="1" customWidth="1"/>
    <col min="118" max="118" width="8.44140625" bestFit="1" customWidth="1"/>
    <col min="119" max="119" width="6.6640625" bestFit="1" customWidth="1"/>
    <col min="120" max="120" width="26.77734375" bestFit="1" customWidth="1"/>
    <col min="121" max="121" width="4.44140625" bestFit="1" customWidth="1"/>
    <col min="122" max="122" width="10.109375" bestFit="1" customWidth="1"/>
    <col min="123" max="123" width="14.5546875" bestFit="1" customWidth="1"/>
    <col min="124" max="124" width="14.109375" bestFit="1" customWidth="1"/>
    <col min="125" max="125" width="15.77734375" bestFit="1" customWidth="1"/>
    <col min="126" max="126" width="8.6640625" bestFit="1" customWidth="1"/>
    <col min="127" max="127" width="6.6640625" bestFit="1" customWidth="1"/>
    <col min="128" max="128" width="24.109375" bestFit="1" customWidth="1"/>
    <col min="129" max="129" width="8.33203125" bestFit="1" customWidth="1"/>
    <col min="130" max="130" width="10.44140625" bestFit="1" customWidth="1"/>
    <col min="131" max="131" width="5" bestFit="1" customWidth="1"/>
    <col min="132" max="132" width="10.5546875" bestFit="1" customWidth="1"/>
    <col min="133" max="133" width="14.6640625" bestFit="1" customWidth="1"/>
    <col min="134" max="134" width="14" bestFit="1" customWidth="1"/>
    <col min="135" max="135" width="14.5546875" bestFit="1" customWidth="1"/>
    <col min="136" max="136" width="11.109375" bestFit="1" customWidth="1"/>
    <col min="137" max="137" width="11" bestFit="1" customWidth="1"/>
    <col min="138" max="138" width="12.88671875" bestFit="1" customWidth="1"/>
    <col min="139" max="140" width="6.6640625" bestFit="1" customWidth="1"/>
    <col min="141" max="141" width="23.77734375" bestFit="1" customWidth="1"/>
    <col min="142" max="142" width="30.44140625" bestFit="1" customWidth="1"/>
    <col min="143" max="143" width="32.109375" bestFit="1" customWidth="1"/>
    <col min="144" max="144" width="29.77734375" bestFit="1" customWidth="1"/>
    <col min="145" max="145" width="25.109375" bestFit="1" customWidth="1"/>
    <col min="146" max="146" width="31.21875" bestFit="1" customWidth="1"/>
    <col min="147" max="147" width="32" bestFit="1" customWidth="1"/>
    <col min="148" max="148" width="24.77734375" bestFit="1" customWidth="1"/>
    <col min="149" max="149" width="6.6640625" bestFit="1" customWidth="1"/>
    <col min="150" max="150" width="20.77734375" bestFit="1" customWidth="1"/>
    <col min="151" max="151" width="19.21875" bestFit="1" customWidth="1"/>
    <col min="152" max="152" width="34.77734375" bestFit="1" customWidth="1"/>
    <col min="153" max="153" width="37.5546875" bestFit="1" customWidth="1"/>
    <col min="154" max="154" width="16.6640625" bestFit="1" customWidth="1"/>
    <col min="155" max="155" width="20.5546875" bestFit="1" customWidth="1"/>
    <col min="156" max="156" width="28.33203125" bestFit="1" customWidth="1"/>
    <col min="157" max="157" width="6.6640625" bestFit="1" customWidth="1"/>
    <col min="158" max="158" width="22.77734375" bestFit="1" customWidth="1"/>
    <col min="159" max="159" width="21.77734375" bestFit="1" customWidth="1"/>
    <col min="160" max="160" width="27.33203125" bestFit="1" customWidth="1"/>
    <col min="161" max="161" width="25" bestFit="1" customWidth="1"/>
    <col min="162" max="162" width="9.6640625" bestFit="1" customWidth="1"/>
    <col min="163" max="163" width="14.77734375" bestFit="1" customWidth="1"/>
    <col min="164" max="164" width="16.21875" bestFit="1" customWidth="1"/>
    <col min="165" max="165" width="6.6640625" bestFit="1" customWidth="1"/>
    <col min="166" max="166" width="33.77734375" bestFit="1" customWidth="1"/>
    <col min="167" max="167" width="12.6640625" bestFit="1" customWidth="1"/>
    <col min="168" max="168" width="12.5546875" bestFit="1" customWidth="1"/>
    <col min="169" max="169" width="7.77734375" bestFit="1" customWidth="1"/>
    <col min="170" max="170" width="6.6640625" bestFit="1" customWidth="1"/>
    <col min="171" max="171" width="30.77734375" bestFit="1" customWidth="1"/>
    <col min="172" max="172" width="7.5546875" bestFit="1" customWidth="1"/>
    <col min="173" max="173" width="12.44140625" bestFit="1" customWidth="1"/>
    <col min="174" max="174" width="6.6640625" bestFit="1" customWidth="1"/>
    <col min="175" max="175" width="61.77734375" bestFit="1" customWidth="1"/>
    <col min="176" max="176" width="7.77734375" bestFit="1" customWidth="1"/>
    <col min="177" max="177" width="3.44140625" bestFit="1" customWidth="1"/>
    <col min="178" max="178" width="6.6640625" bestFit="1" customWidth="1"/>
    <col min="179" max="179" width="40.44140625" bestFit="1" customWidth="1"/>
    <col min="180" max="180" width="16.6640625" bestFit="1" customWidth="1"/>
    <col min="181" max="181" width="22.33203125" bestFit="1" customWidth="1"/>
    <col min="182" max="182" width="11.6640625" bestFit="1" customWidth="1"/>
    <col min="183" max="183" width="12.6640625" bestFit="1" customWidth="1"/>
    <col min="184" max="184" width="23.109375" bestFit="1" customWidth="1"/>
    <col min="185" max="185" width="13.6640625" bestFit="1" customWidth="1"/>
    <col min="186" max="186" width="17.44140625" bestFit="1" customWidth="1"/>
    <col min="187" max="187" width="25.44140625" bestFit="1" customWidth="1"/>
    <col min="188" max="188" width="33.77734375" bestFit="1" customWidth="1"/>
    <col min="189" max="189" width="30.6640625" bestFit="1" customWidth="1"/>
    <col min="190" max="190" width="15.109375" bestFit="1" customWidth="1"/>
  </cols>
  <sheetData>
    <row r="1" spans="1:190" x14ac:dyDescent="0.3">
      <c r="A1" s="1" t="s">
        <v>65</v>
      </c>
      <c r="B1" s="1" t="s">
        <v>50</v>
      </c>
      <c r="C1" s="1" t="s">
        <v>51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52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92</v>
      </c>
      <c r="AM1" s="1" t="s">
        <v>93</v>
      </c>
      <c r="AN1" s="1" t="s">
        <v>91</v>
      </c>
      <c r="AO1" s="1" t="s">
        <v>87</v>
      </c>
      <c r="AP1" s="1" t="s">
        <v>88</v>
      </c>
      <c r="AQ1" s="1" t="s">
        <v>90</v>
      </c>
      <c r="AR1" s="1" t="s">
        <v>89</v>
      </c>
      <c r="AS1" s="1" t="s">
        <v>94</v>
      </c>
      <c r="AT1" s="1" t="s">
        <v>95</v>
      </c>
      <c r="AU1" s="1" t="s">
        <v>96</v>
      </c>
      <c r="AV1" s="1" t="s">
        <v>97</v>
      </c>
      <c r="AW1" s="1" t="s">
        <v>98</v>
      </c>
      <c r="AX1" s="1" t="s">
        <v>99</v>
      </c>
      <c r="AY1" s="1" t="s">
        <v>100</v>
      </c>
      <c r="AZ1" s="1" t="s">
        <v>101</v>
      </c>
      <c r="BA1" s="1" t="s">
        <v>102</v>
      </c>
      <c r="BB1" s="1" t="s">
        <v>112</v>
      </c>
      <c r="BC1" s="1" t="s">
        <v>111</v>
      </c>
      <c r="BD1" s="1" t="s">
        <v>110</v>
      </c>
      <c r="BE1" s="1" t="s">
        <v>109</v>
      </c>
      <c r="BF1" s="1" t="s">
        <v>108</v>
      </c>
      <c r="BG1" s="1" t="s">
        <v>107</v>
      </c>
      <c r="BH1" s="1" t="s">
        <v>104</v>
      </c>
      <c r="BI1" s="1" t="s">
        <v>103</v>
      </c>
      <c r="BJ1" s="1" t="s">
        <v>105</v>
      </c>
      <c r="BK1" s="1" t="s">
        <v>106</v>
      </c>
      <c r="BL1" s="1" t="s">
        <v>113</v>
      </c>
      <c r="BM1" s="1" t="s">
        <v>114</v>
      </c>
      <c r="BN1" s="1" t="s">
        <v>115</v>
      </c>
      <c r="BO1" s="1" t="s">
        <v>116</v>
      </c>
      <c r="BP1" s="1" t="s">
        <v>117</v>
      </c>
      <c r="BQ1" s="1" t="s">
        <v>118</v>
      </c>
      <c r="BR1" s="1" t="s">
        <v>119</v>
      </c>
      <c r="BS1" s="1" t="s">
        <v>120</v>
      </c>
      <c r="BT1" s="1" t="s">
        <v>121</v>
      </c>
      <c r="BU1" s="1" t="s">
        <v>122</v>
      </c>
      <c r="BV1" s="1" t="s">
        <v>123</v>
      </c>
      <c r="BW1" s="1" t="s">
        <v>124</v>
      </c>
      <c r="BX1" s="1" t="s">
        <v>125</v>
      </c>
      <c r="BY1" s="1" t="s">
        <v>126</v>
      </c>
      <c r="BZ1" s="1" t="s">
        <v>127</v>
      </c>
      <c r="CA1" s="1" t="s">
        <v>128</v>
      </c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x14ac:dyDescent="0.3">
      <c r="A2" t="s">
        <v>1312</v>
      </c>
      <c r="B2" t="s">
        <v>942</v>
      </c>
      <c r="C2">
        <v>73</v>
      </c>
      <c r="D2" t="s">
        <v>258</v>
      </c>
      <c r="E2" t="s">
        <v>970</v>
      </c>
      <c r="F2" t="s">
        <v>30</v>
      </c>
      <c r="G2">
        <v>3</v>
      </c>
      <c r="H2" t="s">
        <v>946</v>
      </c>
      <c r="I2" t="s">
        <v>946</v>
      </c>
      <c r="J2" t="s">
        <v>1123</v>
      </c>
      <c r="K2" t="s">
        <v>957</v>
      </c>
      <c r="L2" t="s">
        <v>962</v>
      </c>
      <c r="M2" t="s">
        <v>1125</v>
      </c>
      <c r="N2" t="s">
        <v>965</v>
      </c>
      <c r="O2" t="s">
        <v>7</v>
      </c>
      <c r="P2" t="s">
        <v>12</v>
      </c>
      <c r="Q2" t="s">
        <v>364</v>
      </c>
      <c r="S2" t="s">
        <v>977</v>
      </c>
      <c r="U2" t="s">
        <v>294</v>
      </c>
      <c r="V2" t="s">
        <v>977</v>
      </c>
      <c r="X2" t="s">
        <v>36</v>
      </c>
      <c r="AA2" t="s">
        <v>956</v>
      </c>
      <c r="AB2">
        <v>3</v>
      </c>
      <c r="AC2">
        <v>3</v>
      </c>
      <c r="AD2" t="s">
        <v>294</v>
      </c>
      <c r="AE2" t="s">
        <v>1309</v>
      </c>
      <c r="AG2" t="s">
        <v>6</v>
      </c>
      <c r="AH2" t="s">
        <v>1132</v>
      </c>
      <c r="AI2" t="s">
        <v>36</v>
      </c>
      <c r="AJ2" t="s">
        <v>36</v>
      </c>
      <c r="AK2" t="s">
        <v>884</v>
      </c>
      <c r="AL2">
        <v>2</v>
      </c>
      <c r="AM2" t="s">
        <v>994</v>
      </c>
      <c r="AN2" t="s">
        <v>1313</v>
      </c>
      <c r="AP2" t="s">
        <v>673</v>
      </c>
      <c r="AQ2">
        <v>3</v>
      </c>
      <c r="AR2" t="s">
        <v>994</v>
      </c>
      <c r="AS2" t="s">
        <v>1313</v>
      </c>
      <c r="AU2" t="s">
        <v>1074</v>
      </c>
      <c r="AV2" t="s">
        <v>956</v>
      </c>
      <c r="AW2" t="s">
        <v>956</v>
      </c>
      <c r="AX2" t="s">
        <v>36</v>
      </c>
      <c r="AY2" t="s">
        <v>30</v>
      </c>
      <c r="AZ2" t="s">
        <v>36</v>
      </c>
      <c r="BA2" t="s">
        <v>956</v>
      </c>
      <c r="BB2" t="s">
        <v>956</v>
      </c>
      <c r="BC2" t="s">
        <v>956</v>
      </c>
      <c r="BD2" t="s">
        <v>956</v>
      </c>
      <c r="BE2" t="s">
        <v>956</v>
      </c>
      <c r="BF2" t="s">
        <v>956</v>
      </c>
      <c r="BG2" t="s">
        <v>956</v>
      </c>
      <c r="BH2" t="s">
        <v>956</v>
      </c>
      <c r="BI2" t="s">
        <v>956</v>
      </c>
      <c r="BJ2" t="s">
        <v>956</v>
      </c>
      <c r="BK2" t="s">
        <v>956</v>
      </c>
      <c r="BL2" t="s">
        <v>956</v>
      </c>
      <c r="BM2" t="s">
        <v>956</v>
      </c>
      <c r="BN2" t="s">
        <v>956</v>
      </c>
      <c r="BO2" t="s">
        <v>956</v>
      </c>
      <c r="BP2" t="s">
        <v>956</v>
      </c>
      <c r="BQ2" t="s">
        <v>956</v>
      </c>
      <c r="BR2" t="s">
        <v>956</v>
      </c>
      <c r="BS2" t="s">
        <v>956</v>
      </c>
      <c r="BT2" t="s">
        <v>956</v>
      </c>
      <c r="BU2" t="s">
        <v>956</v>
      </c>
      <c r="BV2" t="s">
        <v>956</v>
      </c>
      <c r="BW2" t="s">
        <v>956</v>
      </c>
      <c r="BX2" t="s">
        <v>956</v>
      </c>
      <c r="BY2" t="s">
        <v>956</v>
      </c>
      <c r="BZ2" t="s">
        <v>956</v>
      </c>
      <c r="CA2" t="s">
        <v>956</v>
      </c>
      <c r="GC2" s="11"/>
    </row>
    <row r="3" spans="1:190" x14ac:dyDescent="0.3">
      <c r="A3" s="10" t="s">
        <v>1180</v>
      </c>
      <c r="B3" t="s">
        <v>943</v>
      </c>
      <c r="C3">
        <v>20</v>
      </c>
      <c r="D3" t="s">
        <v>258</v>
      </c>
      <c r="E3" t="s">
        <v>974</v>
      </c>
      <c r="F3" t="s">
        <v>36</v>
      </c>
      <c r="H3" t="s">
        <v>946</v>
      </c>
      <c r="I3" t="s">
        <v>946</v>
      </c>
      <c r="J3" t="s">
        <v>950</v>
      </c>
      <c r="K3" t="s">
        <v>957</v>
      </c>
      <c r="L3" t="s">
        <v>962</v>
      </c>
      <c r="M3" t="s">
        <v>1125</v>
      </c>
      <c r="N3" t="s">
        <v>965</v>
      </c>
      <c r="O3" s="10" t="s">
        <v>9</v>
      </c>
      <c r="P3" s="10" t="s">
        <v>27</v>
      </c>
      <c r="Q3" t="s">
        <v>364</v>
      </c>
      <c r="R3" s="10" t="s">
        <v>2</v>
      </c>
      <c r="S3" t="s">
        <v>364</v>
      </c>
      <c r="T3" s="10" t="s">
        <v>1181</v>
      </c>
      <c r="U3" s="10" t="s">
        <v>1182</v>
      </c>
      <c r="V3" t="s">
        <v>956</v>
      </c>
      <c r="W3" t="s">
        <v>249</v>
      </c>
      <c r="X3" t="s">
        <v>249</v>
      </c>
      <c r="Y3" t="s">
        <v>249</v>
      </c>
      <c r="Z3" t="s">
        <v>249</v>
      </c>
      <c r="AA3" t="s">
        <v>1183</v>
      </c>
      <c r="AB3">
        <v>5</v>
      </c>
      <c r="AC3">
        <v>5</v>
      </c>
      <c r="AD3" t="s">
        <v>1184</v>
      </c>
      <c r="AE3" t="s">
        <v>671</v>
      </c>
      <c r="AF3" t="s">
        <v>249</v>
      </c>
      <c r="AG3" t="s">
        <v>6</v>
      </c>
      <c r="AH3" t="s">
        <v>1078</v>
      </c>
      <c r="AI3" t="s">
        <v>36</v>
      </c>
      <c r="AJ3" t="s">
        <v>1133</v>
      </c>
      <c r="AK3" t="s">
        <v>672</v>
      </c>
      <c r="AL3">
        <v>4</v>
      </c>
      <c r="AM3" t="s">
        <v>994</v>
      </c>
      <c r="AN3" t="s">
        <v>1185</v>
      </c>
      <c r="AO3" t="s">
        <v>1186</v>
      </c>
      <c r="AP3" t="s">
        <v>673</v>
      </c>
      <c r="AQ3">
        <v>5</v>
      </c>
      <c r="AR3" t="s">
        <v>364</v>
      </c>
      <c r="AS3" t="s">
        <v>1056</v>
      </c>
      <c r="AT3" t="s">
        <v>249</v>
      </c>
      <c r="AU3" t="s">
        <v>1074</v>
      </c>
      <c r="AV3" t="s">
        <v>1187</v>
      </c>
      <c r="AW3" t="s">
        <v>1188</v>
      </c>
      <c r="AX3" t="s">
        <v>30</v>
      </c>
      <c r="AY3" t="s">
        <v>30</v>
      </c>
      <c r="AZ3" t="s">
        <v>36</v>
      </c>
      <c r="BA3" t="s">
        <v>956</v>
      </c>
      <c r="BB3">
        <v>5</v>
      </c>
      <c r="BC3">
        <v>5</v>
      </c>
      <c r="BD3">
        <v>4</v>
      </c>
      <c r="BE3">
        <v>4</v>
      </c>
      <c r="BF3">
        <v>1</v>
      </c>
      <c r="BG3">
        <v>1</v>
      </c>
      <c r="BH3">
        <v>5</v>
      </c>
      <c r="BI3">
        <v>5</v>
      </c>
      <c r="BJ3">
        <v>3</v>
      </c>
      <c r="BK3">
        <v>3</v>
      </c>
      <c r="BL3">
        <v>5</v>
      </c>
      <c r="BM3">
        <v>5</v>
      </c>
      <c r="BN3">
        <v>1</v>
      </c>
      <c r="BO3">
        <v>1</v>
      </c>
      <c r="BP3">
        <v>5</v>
      </c>
      <c r="BQ3">
        <v>5</v>
      </c>
      <c r="BR3">
        <v>5</v>
      </c>
      <c r="BS3">
        <v>1</v>
      </c>
      <c r="BT3">
        <v>1</v>
      </c>
      <c r="BU3">
        <v>5</v>
      </c>
      <c r="BV3">
        <v>5</v>
      </c>
      <c r="BW3">
        <v>5</v>
      </c>
      <c r="BX3">
        <v>5</v>
      </c>
      <c r="BY3" t="s">
        <v>695</v>
      </c>
      <c r="BZ3" t="s">
        <v>1100</v>
      </c>
      <c r="CA3" t="s">
        <v>1115</v>
      </c>
      <c r="GC3" s="11"/>
    </row>
    <row r="4" spans="1:190" x14ac:dyDescent="0.3">
      <c r="A4" s="10" t="s">
        <v>1252</v>
      </c>
      <c r="B4" t="s">
        <v>943</v>
      </c>
      <c r="C4">
        <v>49</v>
      </c>
      <c r="D4" t="s">
        <v>258</v>
      </c>
      <c r="E4" t="s">
        <v>971</v>
      </c>
      <c r="F4" t="s">
        <v>30</v>
      </c>
      <c r="G4">
        <v>3</v>
      </c>
      <c r="H4" t="s">
        <v>946</v>
      </c>
      <c r="I4" t="s">
        <v>946</v>
      </c>
      <c r="J4" t="s">
        <v>1123</v>
      </c>
      <c r="K4" t="s">
        <v>955</v>
      </c>
      <c r="L4" t="s">
        <v>962</v>
      </c>
      <c r="M4" t="s">
        <v>1125</v>
      </c>
      <c r="N4" t="s">
        <v>965</v>
      </c>
      <c r="O4" s="10" t="s">
        <v>13</v>
      </c>
      <c r="P4" s="10" t="s">
        <v>302</v>
      </c>
      <c r="Q4" t="s">
        <v>364</v>
      </c>
      <c r="R4" s="10" t="s">
        <v>1253</v>
      </c>
      <c r="S4" t="s">
        <v>364</v>
      </c>
      <c r="T4" s="10" t="s">
        <v>1254</v>
      </c>
      <c r="U4" s="10" t="s">
        <v>1255</v>
      </c>
      <c r="V4" t="s">
        <v>977</v>
      </c>
      <c r="W4" s="10" t="s">
        <v>49</v>
      </c>
      <c r="X4" t="s">
        <v>36</v>
      </c>
      <c r="Y4" t="s">
        <v>249</v>
      </c>
      <c r="Z4" t="s">
        <v>249</v>
      </c>
      <c r="AA4" t="s">
        <v>1256</v>
      </c>
      <c r="AB4">
        <v>5</v>
      </c>
      <c r="AC4">
        <v>5</v>
      </c>
      <c r="AD4" t="s">
        <v>522</v>
      </c>
      <c r="AE4" t="s">
        <v>671</v>
      </c>
      <c r="AF4" t="s">
        <v>1257</v>
      </c>
      <c r="AG4" t="s">
        <v>6</v>
      </c>
      <c r="AH4" t="s">
        <v>1132</v>
      </c>
      <c r="AI4" t="s">
        <v>36</v>
      </c>
      <c r="AJ4" t="s">
        <v>36</v>
      </c>
      <c r="AK4" t="s">
        <v>884</v>
      </c>
      <c r="AL4">
        <v>5</v>
      </c>
      <c r="AM4" t="s">
        <v>994</v>
      </c>
      <c r="AN4" t="s">
        <v>1258</v>
      </c>
      <c r="AO4" t="s">
        <v>249</v>
      </c>
      <c r="AP4" t="s">
        <v>673</v>
      </c>
      <c r="AQ4">
        <v>5</v>
      </c>
      <c r="AR4" t="s">
        <v>364</v>
      </c>
      <c r="AS4" t="s">
        <v>1001</v>
      </c>
      <c r="AT4" t="s">
        <v>1259</v>
      </c>
      <c r="AU4" t="s">
        <v>1074</v>
      </c>
      <c r="AV4" t="s">
        <v>1260</v>
      </c>
      <c r="AW4" t="s">
        <v>886</v>
      </c>
      <c r="AX4" t="s">
        <v>36</v>
      </c>
      <c r="AY4" t="s">
        <v>30</v>
      </c>
      <c r="AZ4" t="s">
        <v>30</v>
      </c>
      <c r="BA4" t="s">
        <v>1093</v>
      </c>
      <c r="BB4">
        <v>5</v>
      </c>
      <c r="BC4">
        <v>5</v>
      </c>
      <c r="BD4">
        <v>1</v>
      </c>
      <c r="BE4">
        <v>1</v>
      </c>
      <c r="BF4" t="s">
        <v>956</v>
      </c>
      <c r="BG4" t="s">
        <v>956</v>
      </c>
      <c r="BH4">
        <v>5</v>
      </c>
      <c r="BI4">
        <v>5</v>
      </c>
      <c r="BJ4">
        <v>1</v>
      </c>
      <c r="BK4">
        <v>1</v>
      </c>
      <c r="BL4">
        <v>2</v>
      </c>
      <c r="BM4">
        <v>2</v>
      </c>
      <c r="BN4" t="s">
        <v>956</v>
      </c>
      <c r="BO4">
        <v>4</v>
      </c>
      <c r="BP4" t="s">
        <v>956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3</v>
      </c>
      <c r="BX4">
        <v>3</v>
      </c>
      <c r="BY4" t="s">
        <v>695</v>
      </c>
      <c r="BZ4" t="s">
        <v>1100</v>
      </c>
      <c r="CA4" t="s">
        <v>1115</v>
      </c>
      <c r="GC4" s="11"/>
    </row>
    <row r="5" spans="1:190" x14ac:dyDescent="0.3">
      <c r="A5" s="10" t="s">
        <v>1236</v>
      </c>
      <c r="B5" t="s">
        <v>943</v>
      </c>
      <c r="C5">
        <v>40</v>
      </c>
      <c r="D5" t="s">
        <v>259</v>
      </c>
      <c r="E5" t="s">
        <v>974</v>
      </c>
      <c r="F5" t="s">
        <v>30</v>
      </c>
      <c r="G5">
        <v>3</v>
      </c>
      <c r="H5" t="s">
        <v>947</v>
      </c>
      <c r="I5" t="s">
        <v>947</v>
      </c>
      <c r="J5" t="s">
        <v>1123</v>
      </c>
      <c r="K5" t="s">
        <v>958</v>
      </c>
      <c r="L5" t="s">
        <v>264</v>
      </c>
      <c r="M5" t="s">
        <v>265</v>
      </c>
      <c r="N5" t="s">
        <v>965</v>
      </c>
      <c r="O5" s="10" t="s">
        <v>273</v>
      </c>
      <c r="P5" s="10" t="s">
        <v>23</v>
      </c>
      <c r="Q5" t="s">
        <v>364</v>
      </c>
      <c r="R5" t="s">
        <v>249</v>
      </c>
      <c r="S5" t="s">
        <v>956</v>
      </c>
      <c r="T5" t="s">
        <v>249</v>
      </c>
      <c r="U5" s="10" t="s">
        <v>1237</v>
      </c>
      <c r="V5" t="s">
        <v>956</v>
      </c>
      <c r="W5" t="s">
        <v>249</v>
      </c>
      <c r="X5" t="s">
        <v>36</v>
      </c>
      <c r="Y5" t="s">
        <v>249</v>
      </c>
      <c r="Z5" t="s">
        <v>249</v>
      </c>
      <c r="AA5" t="s">
        <v>956</v>
      </c>
      <c r="AB5">
        <v>5</v>
      </c>
      <c r="AC5">
        <v>5</v>
      </c>
      <c r="AD5" t="s">
        <v>1238</v>
      </c>
      <c r="AE5" t="s">
        <v>1148</v>
      </c>
      <c r="AF5" t="s">
        <v>249</v>
      </c>
      <c r="AG5" t="s">
        <v>6</v>
      </c>
      <c r="AH5" t="s">
        <v>1078</v>
      </c>
      <c r="AI5" t="s">
        <v>36</v>
      </c>
      <c r="AJ5" t="s">
        <v>36</v>
      </c>
      <c r="AK5" t="s">
        <v>672</v>
      </c>
      <c r="AL5">
        <v>3</v>
      </c>
      <c r="AM5" t="s">
        <v>365</v>
      </c>
      <c r="AN5" t="s">
        <v>1002</v>
      </c>
      <c r="AO5" t="s">
        <v>249</v>
      </c>
      <c r="AP5" t="s">
        <v>673</v>
      </c>
      <c r="AQ5">
        <v>3</v>
      </c>
      <c r="AR5" t="s">
        <v>365</v>
      </c>
      <c r="AS5" t="s">
        <v>1002</v>
      </c>
      <c r="AT5" t="s">
        <v>249</v>
      </c>
      <c r="AU5" t="s">
        <v>1166</v>
      </c>
      <c r="AV5" t="s">
        <v>1239</v>
      </c>
      <c r="AW5" t="s">
        <v>1240</v>
      </c>
      <c r="AX5" t="s">
        <v>36</v>
      </c>
      <c r="AY5" t="s">
        <v>30</v>
      </c>
      <c r="AZ5" t="s">
        <v>36</v>
      </c>
      <c r="BA5" t="s">
        <v>1241</v>
      </c>
      <c r="BB5">
        <v>3</v>
      </c>
      <c r="BC5">
        <v>3</v>
      </c>
      <c r="BD5">
        <v>1</v>
      </c>
      <c r="BE5">
        <v>1</v>
      </c>
      <c r="BF5">
        <v>3</v>
      </c>
      <c r="BG5">
        <v>3</v>
      </c>
      <c r="BH5">
        <v>5</v>
      </c>
      <c r="BI5">
        <v>5</v>
      </c>
      <c r="BJ5">
        <v>5</v>
      </c>
      <c r="BK5">
        <v>5</v>
      </c>
      <c r="BL5">
        <v>4</v>
      </c>
      <c r="BM5">
        <v>4</v>
      </c>
      <c r="BN5">
        <v>1</v>
      </c>
      <c r="BO5">
        <v>1</v>
      </c>
      <c r="BP5">
        <v>1</v>
      </c>
      <c r="BQ5">
        <v>1</v>
      </c>
      <c r="BR5">
        <v>1</v>
      </c>
      <c r="BS5">
        <v>2</v>
      </c>
      <c r="BT5">
        <v>2</v>
      </c>
      <c r="BU5">
        <v>1</v>
      </c>
      <c r="BV5">
        <v>1</v>
      </c>
      <c r="BW5">
        <v>1</v>
      </c>
      <c r="BX5">
        <v>1</v>
      </c>
      <c r="BY5" t="s">
        <v>695</v>
      </c>
      <c r="BZ5" t="s">
        <v>956</v>
      </c>
      <c r="CA5" t="s">
        <v>956</v>
      </c>
      <c r="GC5" s="11"/>
    </row>
    <row r="6" spans="1:190" x14ac:dyDescent="0.3">
      <c r="A6" s="10" t="s">
        <v>1155</v>
      </c>
      <c r="B6" t="s">
        <v>943</v>
      </c>
      <c r="C6">
        <v>67</v>
      </c>
      <c r="D6" t="s">
        <v>258</v>
      </c>
      <c r="E6" t="s">
        <v>971</v>
      </c>
      <c r="F6" t="s">
        <v>30</v>
      </c>
      <c r="G6">
        <v>2</v>
      </c>
      <c r="H6" t="s">
        <v>946</v>
      </c>
      <c r="I6" t="s">
        <v>946</v>
      </c>
      <c r="J6" t="s">
        <v>1141</v>
      </c>
      <c r="K6" t="s">
        <v>958</v>
      </c>
      <c r="L6" t="s">
        <v>962</v>
      </c>
      <c r="M6" t="s">
        <v>1125</v>
      </c>
      <c r="N6" t="s">
        <v>965</v>
      </c>
      <c r="O6" s="10" t="s">
        <v>1156</v>
      </c>
      <c r="P6" s="10" t="s">
        <v>302</v>
      </c>
      <c r="Q6" t="s">
        <v>976</v>
      </c>
      <c r="R6" s="10" t="s">
        <v>1157</v>
      </c>
      <c r="S6" t="s">
        <v>364</v>
      </c>
      <c r="T6" s="10" t="s">
        <v>1158</v>
      </c>
      <c r="U6" s="10" t="s">
        <v>1159</v>
      </c>
      <c r="V6" t="s">
        <v>595</v>
      </c>
      <c r="W6" s="10" t="s">
        <v>1160</v>
      </c>
      <c r="X6" t="s">
        <v>1161</v>
      </c>
      <c r="Y6" t="s">
        <v>249</v>
      </c>
      <c r="Z6" t="s">
        <v>249</v>
      </c>
      <c r="AA6" t="s">
        <v>1162</v>
      </c>
      <c r="AB6">
        <v>5</v>
      </c>
      <c r="AC6">
        <v>5</v>
      </c>
      <c r="AD6" t="s">
        <v>1163</v>
      </c>
      <c r="AE6" t="s">
        <v>671</v>
      </c>
      <c r="AF6" t="s">
        <v>249</v>
      </c>
      <c r="AG6" t="s">
        <v>30</v>
      </c>
      <c r="AH6" t="s">
        <v>1132</v>
      </c>
      <c r="AI6" t="s">
        <v>36</v>
      </c>
      <c r="AJ6" t="s">
        <v>1133</v>
      </c>
      <c r="AK6" t="s">
        <v>1164</v>
      </c>
      <c r="AL6">
        <v>5</v>
      </c>
      <c r="AM6" t="s">
        <v>364</v>
      </c>
      <c r="AN6" t="s">
        <v>1165</v>
      </c>
      <c r="AO6" t="s">
        <v>249</v>
      </c>
      <c r="AP6" t="s">
        <v>673</v>
      </c>
      <c r="AQ6">
        <v>5</v>
      </c>
      <c r="AR6" t="s">
        <v>364</v>
      </c>
      <c r="AS6" t="s">
        <v>1001</v>
      </c>
      <c r="AT6" t="s">
        <v>249</v>
      </c>
      <c r="AU6" t="s">
        <v>1166</v>
      </c>
      <c r="AV6" t="s">
        <v>1167</v>
      </c>
      <c r="AW6" t="s">
        <v>1168</v>
      </c>
      <c r="AX6" t="s">
        <v>36</v>
      </c>
      <c r="AY6" t="s">
        <v>30</v>
      </c>
      <c r="AZ6" t="s">
        <v>30</v>
      </c>
      <c r="BA6" t="s">
        <v>1169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5</v>
      </c>
      <c r="BJ6">
        <v>5</v>
      </c>
      <c r="BK6">
        <v>5</v>
      </c>
      <c r="BL6">
        <v>5</v>
      </c>
      <c r="BM6">
        <v>5</v>
      </c>
      <c r="BN6">
        <v>5</v>
      </c>
      <c r="BO6">
        <v>5</v>
      </c>
      <c r="BP6">
        <v>5</v>
      </c>
      <c r="BQ6">
        <v>5</v>
      </c>
      <c r="BR6">
        <v>5</v>
      </c>
      <c r="BS6">
        <v>4</v>
      </c>
      <c r="BT6">
        <v>4</v>
      </c>
      <c r="BU6">
        <v>5</v>
      </c>
      <c r="BV6">
        <v>5</v>
      </c>
      <c r="BW6">
        <v>5</v>
      </c>
      <c r="BX6">
        <v>5</v>
      </c>
      <c r="BY6" t="s">
        <v>1170</v>
      </c>
      <c r="BZ6" t="s">
        <v>1171</v>
      </c>
      <c r="CA6" t="s">
        <v>1115</v>
      </c>
      <c r="GC6" s="11"/>
    </row>
    <row r="7" spans="1:190" x14ac:dyDescent="0.3">
      <c r="A7" s="10" t="s">
        <v>1300</v>
      </c>
      <c r="B7" t="s">
        <v>943</v>
      </c>
      <c r="C7">
        <v>27</v>
      </c>
      <c r="D7" t="s">
        <v>259</v>
      </c>
      <c r="E7" t="s">
        <v>973</v>
      </c>
      <c r="F7" t="s">
        <v>36</v>
      </c>
      <c r="H7" t="s">
        <v>946</v>
      </c>
      <c r="I7" t="s">
        <v>948</v>
      </c>
      <c r="J7" t="s">
        <v>950</v>
      </c>
      <c r="K7" t="s">
        <v>957</v>
      </c>
      <c r="L7" t="s">
        <v>1124</v>
      </c>
      <c r="M7" t="s">
        <v>1125</v>
      </c>
      <c r="N7" t="s">
        <v>965</v>
      </c>
      <c r="O7" s="10" t="s">
        <v>9</v>
      </c>
      <c r="P7" s="10" t="s">
        <v>47</v>
      </c>
      <c r="Q7" t="s">
        <v>364</v>
      </c>
      <c r="R7" s="10" t="s">
        <v>1301</v>
      </c>
      <c r="S7" t="s">
        <v>956</v>
      </c>
      <c r="T7" t="s">
        <v>249</v>
      </c>
      <c r="U7" s="10" t="s">
        <v>1302</v>
      </c>
      <c r="V7" t="s">
        <v>977</v>
      </c>
      <c r="W7" s="10" t="s">
        <v>522</v>
      </c>
      <c r="X7" t="s">
        <v>984</v>
      </c>
      <c r="Y7" t="s">
        <v>1303</v>
      </c>
      <c r="Z7">
        <v>1</v>
      </c>
      <c r="AA7" t="s">
        <v>956</v>
      </c>
      <c r="AB7">
        <v>4</v>
      </c>
      <c r="AC7">
        <v>4</v>
      </c>
      <c r="AD7" t="s">
        <v>1304</v>
      </c>
      <c r="AE7" t="s">
        <v>671</v>
      </c>
      <c r="AF7" t="s">
        <v>249</v>
      </c>
      <c r="AG7" t="s">
        <v>6</v>
      </c>
      <c r="AH7" t="s">
        <v>1132</v>
      </c>
      <c r="AI7" t="s">
        <v>36</v>
      </c>
      <c r="AJ7" t="s">
        <v>1133</v>
      </c>
      <c r="AK7" t="s">
        <v>672</v>
      </c>
      <c r="AL7">
        <v>5</v>
      </c>
      <c r="AM7" t="s">
        <v>994</v>
      </c>
      <c r="AN7" t="s">
        <v>1001</v>
      </c>
      <c r="AO7" t="s">
        <v>1305</v>
      </c>
      <c r="AP7" t="s">
        <v>1069</v>
      </c>
      <c r="AQ7">
        <v>3</v>
      </c>
      <c r="AR7" t="s">
        <v>994</v>
      </c>
      <c r="AS7" t="s">
        <v>1056</v>
      </c>
      <c r="AT7" t="s">
        <v>249</v>
      </c>
      <c r="AU7" t="s">
        <v>1166</v>
      </c>
      <c r="AV7" t="s">
        <v>956</v>
      </c>
      <c r="AW7" t="s">
        <v>1306</v>
      </c>
      <c r="AX7" t="s">
        <v>36</v>
      </c>
      <c r="AY7" t="s">
        <v>30</v>
      </c>
      <c r="AZ7" t="s">
        <v>36</v>
      </c>
      <c r="BA7" t="s">
        <v>956</v>
      </c>
      <c r="BB7">
        <v>4</v>
      </c>
      <c r="BC7">
        <v>4</v>
      </c>
      <c r="BD7">
        <v>1</v>
      </c>
      <c r="BE7">
        <v>1</v>
      </c>
      <c r="BF7">
        <v>1</v>
      </c>
      <c r="BG7">
        <v>1</v>
      </c>
      <c r="BH7" t="s">
        <v>956</v>
      </c>
      <c r="BI7" t="s">
        <v>956</v>
      </c>
      <c r="BJ7">
        <v>1</v>
      </c>
      <c r="BK7">
        <v>1</v>
      </c>
      <c r="BL7">
        <v>1</v>
      </c>
      <c r="BM7">
        <v>4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 t="s">
        <v>695</v>
      </c>
      <c r="BZ7" t="s">
        <v>1100</v>
      </c>
      <c r="CA7" t="s">
        <v>956</v>
      </c>
      <c r="GC7" s="11"/>
    </row>
    <row r="8" spans="1:190" x14ac:dyDescent="0.3">
      <c r="A8" s="10" t="s">
        <v>1122</v>
      </c>
      <c r="B8" t="s">
        <v>943</v>
      </c>
      <c r="C8">
        <v>33</v>
      </c>
      <c r="D8" t="s">
        <v>258</v>
      </c>
      <c r="E8" t="s">
        <v>971</v>
      </c>
      <c r="F8" t="s">
        <v>30</v>
      </c>
      <c r="G8">
        <v>4</v>
      </c>
      <c r="H8" t="s">
        <v>948</v>
      </c>
      <c r="I8" t="s">
        <v>948</v>
      </c>
      <c r="J8" t="s">
        <v>1123</v>
      </c>
      <c r="K8" t="s">
        <v>958</v>
      </c>
      <c r="L8" t="s">
        <v>1124</v>
      </c>
      <c r="M8" t="s">
        <v>1125</v>
      </c>
      <c r="N8" t="s">
        <v>966</v>
      </c>
      <c r="O8" s="10" t="s">
        <v>9</v>
      </c>
      <c r="P8" t="s">
        <v>249</v>
      </c>
      <c r="Q8" t="s">
        <v>364</v>
      </c>
      <c r="R8" s="10" t="s">
        <v>1126</v>
      </c>
      <c r="S8" t="s">
        <v>364</v>
      </c>
      <c r="T8" s="10" t="s">
        <v>1127</v>
      </c>
      <c r="U8" s="10" t="s">
        <v>1128</v>
      </c>
      <c r="V8" t="s">
        <v>956</v>
      </c>
      <c r="W8" s="10" t="s">
        <v>1129</v>
      </c>
      <c r="X8" t="s">
        <v>36</v>
      </c>
      <c r="Y8" t="s">
        <v>249</v>
      </c>
      <c r="Z8" t="s">
        <v>249</v>
      </c>
      <c r="AA8" t="s">
        <v>956</v>
      </c>
      <c r="AB8">
        <v>5</v>
      </c>
      <c r="AC8">
        <v>5</v>
      </c>
      <c r="AD8" t="s">
        <v>1130</v>
      </c>
      <c r="AE8" t="s">
        <v>671</v>
      </c>
      <c r="AF8" t="s">
        <v>1131</v>
      </c>
      <c r="AG8" t="s">
        <v>6</v>
      </c>
      <c r="AH8" t="s">
        <v>1132</v>
      </c>
      <c r="AI8" t="s">
        <v>36</v>
      </c>
      <c r="AJ8" t="s">
        <v>1133</v>
      </c>
      <c r="AK8" t="s">
        <v>1134</v>
      </c>
      <c r="AL8">
        <v>4</v>
      </c>
      <c r="AM8" t="s">
        <v>994</v>
      </c>
      <c r="AN8" t="s">
        <v>1021</v>
      </c>
      <c r="AO8" t="s">
        <v>249</v>
      </c>
      <c r="AP8" t="s">
        <v>705</v>
      </c>
      <c r="AQ8">
        <v>5</v>
      </c>
      <c r="AR8" t="s">
        <v>365</v>
      </c>
      <c r="AS8" t="s">
        <v>1056</v>
      </c>
      <c r="AT8" t="s">
        <v>249</v>
      </c>
      <c r="AU8" t="s">
        <v>1135</v>
      </c>
      <c r="AV8" t="s">
        <v>1136</v>
      </c>
      <c r="AW8" t="s">
        <v>1137</v>
      </c>
      <c r="AX8" t="s">
        <v>36</v>
      </c>
      <c r="AY8" t="s">
        <v>30</v>
      </c>
      <c r="AZ8" t="s">
        <v>30</v>
      </c>
      <c r="BA8" t="s">
        <v>956</v>
      </c>
      <c r="BB8">
        <v>4</v>
      </c>
      <c r="BC8">
        <v>4</v>
      </c>
      <c r="BD8">
        <v>3</v>
      </c>
      <c r="BE8">
        <v>3</v>
      </c>
      <c r="BF8">
        <v>4</v>
      </c>
      <c r="BG8">
        <v>4</v>
      </c>
      <c r="BH8">
        <v>4</v>
      </c>
      <c r="BI8">
        <v>5</v>
      </c>
      <c r="BJ8" t="s">
        <v>956</v>
      </c>
      <c r="BK8" t="s">
        <v>956</v>
      </c>
      <c r="BL8">
        <v>1</v>
      </c>
      <c r="BM8">
        <v>1</v>
      </c>
      <c r="BN8" t="s">
        <v>956</v>
      </c>
      <c r="BO8" t="s">
        <v>956</v>
      </c>
      <c r="BP8">
        <v>1</v>
      </c>
      <c r="BQ8">
        <v>1</v>
      </c>
      <c r="BR8">
        <v>1</v>
      </c>
      <c r="BS8">
        <v>1</v>
      </c>
      <c r="BT8">
        <v>1</v>
      </c>
      <c r="BU8">
        <v>3</v>
      </c>
      <c r="BV8">
        <v>3</v>
      </c>
      <c r="BW8">
        <v>4</v>
      </c>
      <c r="BX8">
        <v>4</v>
      </c>
      <c r="BY8" t="s">
        <v>1138</v>
      </c>
      <c r="BZ8" t="s">
        <v>1139</v>
      </c>
      <c r="CA8" t="s">
        <v>956</v>
      </c>
      <c r="GC8" s="11"/>
    </row>
    <row r="9" spans="1:190" x14ac:dyDescent="0.3">
      <c r="A9" s="10" t="s">
        <v>136</v>
      </c>
      <c r="B9" t="s">
        <v>942</v>
      </c>
      <c r="C9" s="9">
        <v>24</v>
      </c>
      <c r="D9" t="s">
        <v>260</v>
      </c>
      <c r="E9" t="s">
        <v>970</v>
      </c>
      <c r="F9" t="s">
        <v>36</v>
      </c>
      <c r="G9" s="9">
        <v>0</v>
      </c>
      <c r="H9" t="s">
        <v>946</v>
      </c>
      <c r="I9" t="s">
        <v>946</v>
      </c>
      <c r="J9" t="s">
        <v>952</v>
      </c>
      <c r="K9" t="s">
        <v>955</v>
      </c>
      <c r="L9" t="s">
        <v>962</v>
      </c>
      <c r="M9" t="s">
        <v>265</v>
      </c>
      <c r="N9" t="s">
        <v>965</v>
      </c>
      <c r="O9" s="10" t="s">
        <v>270</v>
      </c>
      <c r="P9" t="s">
        <v>249</v>
      </c>
      <c r="Q9" t="s">
        <v>364</v>
      </c>
      <c r="R9" s="10" t="s">
        <v>370</v>
      </c>
      <c r="S9" t="s">
        <v>977</v>
      </c>
      <c r="T9" t="s">
        <v>249</v>
      </c>
      <c r="U9" s="10" t="s">
        <v>517</v>
      </c>
      <c r="V9" t="s">
        <v>595</v>
      </c>
      <c r="W9" s="10" t="s">
        <v>602</v>
      </c>
      <c r="X9" s="10" t="s">
        <v>36</v>
      </c>
      <c r="Y9" t="s">
        <v>249</v>
      </c>
      <c r="Z9" t="s">
        <v>249</v>
      </c>
      <c r="AA9" t="s">
        <v>986</v>
      </c>
      <c r="AB9" s="9">
        <v>4</v>
      </c>
      <c r="AC9" s="9">
        <v>4</v>
      </c>
      <c r="AD9" s="10" t="s">
        <v>693</v>
      </c>
      <c r="AE9" t="s">
        <v>671</v>
      </c>
      <c r="AF9" t="s">
        <v>249</v>
      </c>
      <c r="AG9" t="s">
        <v>6</v>
      </c>
      <c r="AH9" t="s">
        <v>1078</v>
      </c>
      <c r="AI9" t="s">
        <v>956</v>
      </c>
      <c r="AJ9" t="s">
        <v>36</v>
      </c>
      <c r="AK9" t="s">
        <v>672</v>
      </c>
      <c r="AL9" s="9">
        <v>4</v>
      </c>
      <c r="AM9" t="s">
        <v>994</v>
      </c>
      <c r="AN9" s="10" t="s">
        <v>1023</v>
      </c>
      <c r="AO9" t="s">
        <v>249</v>
      </c>
      <c r="AP9" t="s">
        <v>673</v>
      </c>
      <c r="AQ9" s="9">
        <v>4</v>
      </c>
      <c r="AR9" t="s">
        <v>364</v>
      </c>
      <c r="AS9" s="10" t="s">
        <v>1049</v>
      </c>
      <c r="AT9" t="s">
        <v>249</v>
      </c>
      <c r="AU9" t="s">
        <v>1074</v>
      </c>
      <c r="AV9" s="10" t="s">
        <v>30</v>
      </c>
      <c r="AW9" s="10" t="s">
        <v>694</v>
      </c>
      <c r="AX9" t="s">
        <v>36</v>
      </c>
      <c r="AY9" t="s">
        <v>30</v>
      </c>
      <c r="AZ9" t="s">
        <v>36</v>
      </c>
      <c r="BA9" t="s">
        <v>1094</v>
      </c>
      <c r="BB9" s="9">
        <v>1</v>
      </c>
      <c r="BC9" s="9">
        <v>1</v>
      </c>
      <c r="BD9" s="9">
        <v>5</v>
      </c>
      <c r="BE9" s="9">
        <v>2</v>
      </c>
      <c r="BF9">
        <v>4</v>
      </c>
      <c r="BG9">
        <v>1</v>
      </c>
      <c r="BH9" s="9">
        <v>5</v>
      </c>
      <c r="BI9" s="9">
        <v>4</v>
      </c>
      <c r="BJ9" s="9">
        <v>5</v>
      </c>
      <c r="BK9" s="9">
        <v>4</v>
      </c>
      <c r="BL9" s="9">
        <v>1</v>
      </c>
      <c r="BM9" s="9">
        <v>1</v>
      </c>
      <c r="BN9" s="9">
        <v>5</v>
      </c>
      <c r="BO9" s="9">
        <v>4</v>
      </c>
      <c r="BP9" s="9">
        <v>2</v>
      </c>
      <c r="BQ9" s="9">
        <v>1</v>
      </c>
      <c r="BR9" s="9">
        <v>1</v>
      </c>
      <c r="BS9" s="9">
        <v>1</v>
      </c>
      <c r="BT9" s="9">
        <v>1</v>
      </c>
      <c r="BU9" s="9">
        <v>1</v>
      </c>
      <c r="BV9" s="9">
        <v>1</v>
      </c>
      <c r="BW9" s="9">
        <v>1</v>
      </c>
      <c r="BX9" s="9">
        <v>1</v>
      </c>
      <c r="BY9" s="10" t="s">
        <v>695</v>
      </c>
      <c r="BZ9" s="10" t="s">
        <v>29</v>
      </c>
      <c r="CA9" t="s">
        <v>1115</v>
      </c>
      <c r="GC9" s="11"/>
    </row>
    <row r="10" spans="1:190" x14ac:dyDescent="0.3">
      <c r="A10" s="10" t="s">
        <v>133</v>
      </c>
      <c r="B10" t="s">
        <v>942</v>
      </c>
      <c r="C10" s="9">
        <v>80</v>
      </c>
      <c r="D10" t="s">
        <v>259</v>
      </c>
      <c r="E10" t="s">
        <v>970</v>
      </c>
      <c r="F10" t="s">
        <v>30</v>
      </c>
      <c r="G10" s="9">
        <v>5</v>
      </c>
      <c r="H10" t="s">
        <v>946</v>
      </c>
      <c r="I10" t="s">
        <v>946</v>
      </c>
      <c r="J10" t="s">
        <v>951</v>
      </c>
      <c r="K10" t="s">
        <v>957</v>
      </c>
      <c r="L10" t="s">
        <v>962</v>
      </c>
      <c r="M10" t="s">
        <v>963</v>
      </c>
      <c r="N10" t="s">
        <v>967</v>
      </c>
      <c r="O10" s="10" t="s">
        <v>7</v>
      </c>
      <c r="P10" s="10" t="s">
        <v>330</v>
      </c>
      <c r="Q10" t="s">
        <v>977</v>
      </c>
      <c r="R10" t="s">
        <v>249</v>
      </c>
      <c r="S10" t="s">
        <v>365</v>
      </c>
      <c r="T10" s="10" t="s">
        <v>15</v>
      </c>
      <c r="U10" s="10" t="s">
        <v>515</v>
      </c>
      <c r="V10" t="s">
        <v>977</v>
      </c>
      <c r="W10" t="s">
        <v>249</v>
      </c>
      <c r="X10" s="10" t="s">
        <v>36</v>
      </c>
      <c r="Y10" t="s">
        <v>249</v>
      </c>
      <c r="Z10" t="s">
        <v>249</v>
      </c>
      <c r="AA10" s="10" t="s">
        <v>17</v>
      </c>
      <c r="AB10" s="9">
        <v>5</v>
      </c>
      <c r="AC10" s="9">
        <v>5</v>
      </c>
      <c r="AD10" s="10" t="s">
        <v>687</v>
      </c>
      <c r="AE10" t="s">
        <v>671</v>
      </c>
      <c r="AF10" t="s">
        <v>249</v>
      </c>
      <c r="AG10" t="s">
        <v>6</v>
      </c>
      <c r="AH10" t="s">
        <v>1078</v>
      </c>
      <c r="AI10" t="s">
        <v>36</v>
      </c>
      <c r="AJ10" t="s">
        <v>30</v>
      </c>
      <c r="AK10" t="s">
        <v>680</v>
      </c>
      <c r="AL10" s="9">
        <v>3</v>
      </c>
      <c r="AM10" t="s">
        <v>994</v>
      </c>
      <c r="AN10" s="13" t="s">
        <v>956</v>
      </c>
      <c r="AO10" t="s">
        <v>249</v>
      </c>
      <c r="AP10" t="s">
        <v>673</v>
      </c>
      <c r="AQ10" s="9">
        <v>3</v>
      </c>
      <c r="AR10" t="s">
        <v>994</v>
      </c>
      <c r="AS10" s="10" t="s">
        <v>1047</v>
      </c>
      <c r="AT10" t="s">
        <v>249</v>
      </c>
      <c r="AU10" t="s">
        <v>674</v>
      </c>
      <c r="AV10" s="10" t="s">
        <v>688</v>
      </c>
      <c r="AW10" t="s">
        <v>956</v>
      </c>
      <c r="AX10" t="s">
        <v>36</v>
      </c>
      <c r="AY10" t="s">
        <v>956</v>
      </c>
      <c r="AZ10" t="s">
        <v>30</v>
      </c>
      <c r="BA10" t="s">
        <v>1092</v>
      </c>
      <c r="BB10" s="9">
        <v>3</v>
      </c>
      <c r="BC10" s="9">
        <v>3</v>
      </c>
      <c r="BD10" s="9">
        <v>1</v>
      </c>
      <c r="BE10" s="9">
        <v>1</v>
      </c>
      <c r="BF10" t="s">
        <v>956</v>
      </c>
      <c r="BG10" t="s">
        <v>956</v>
      </c>
      <c r="BH10" s="9">
        <v>3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9">
        <v>1</v>
      </c>
      <c r="BW10" s="9">
        <v>1</v>
      </c>
      <c r="BX10" s="9">
        <v>2</v>
      </c>
      <c r="BY10" s="10" t="s">
        <v>695</v>
      </c>
      <c r="BZ10" s="10" t="s">
        <v>689</v>
      </c>
      <c r="CA10" t="s">
        <v>1115</v>
      </c>
      <c r="GC10" s="11"/>
    </row>
    <row r="11" spans="1:190" x14ac:dyDescent="0.3">
      <c r="A11" s="10" t="s">
        <v>1189</v>
      </c>
      <c r="B11" t="s">
        <v>943</v>
      </c>
      <c r="C11">
        <v>55</v>
      </c>
      <c r="D11" t="s">
        <v>260</v>
      </c>
      <c r="E11" t="s">
        <v>971</v>
      </c>
      <c r="F11" t="s">
        <v>30</v>
      </c>
      <c r="G11">
        <v>2</v>
      </c>
      <c r="H11" t="s">
        <v>946</v>
      </c>
      <c r="I11" t="s">
        <v>946</v>
      </c>
      <c r="J11" t="s">
        <v>953</v>
      </c>
      <c r="K11" t="s">
        <v>955</v>
      </c>
      <c r="L11" t="s">
        <v>962</v>
      </c>
      <c r="M11" t="s">
        <v>1125</v>
      </c>
      <c r="N11" t="s">
        <v>966</v>
      </c>
      <c r="O11" s="10" t="s">
        <v>1190</v>
      </c>
      <c r="P11" s="10" t="s">
        <v>23</v>
      </c>
      <c r="Q11" t="s">
        <v>364</v>
      </c>
      <c r="R11" s="10" t="s">
        <v>1191</v>
      </c>
      <c r="S11" t="s">
        <v>365</v>
      </c>
      <c r="T11" s="10" t="s">
        <v>1192</v>
      </c>
      <c r="U11" s="10" t="s">
        <v>514</v>
      </c>
      <c r="V11" t="s">
        <v>956</v>
      </c>
      <c r="W11" t="s">
        <v>249</v>
      </c>
      <c r="X11" t="s">
        <v>249</v>
      </c>
      <c r="Y11" t="s">
        <v>249</v>
      </c>
      <c r="Z11" t="s">
        <v>249</v>
      </c>
      <c r="AA11" t="s">
        <v>249</v>
      </c>
      <c r="AB11">
        <v>2</v>
      </c>
      <c r="AC11">
        <v>2</v>
      </c>
      <c r="AD11" t="s">
        <v>1193</v>
      </c>
      <c r="AE11" t="s">
        <v>671</v>
      </c>
      <c r="AF11" t="s">
        <v>249</v>
      </c>
      <c r="AG11" t="s">
        <v>6</v>
      </c>
      <c r="AH11" t="s">
        <v>1078</v>
      </c>
      <c r="AI11" t="s">
        <v>36</v>
      </c>
      <c r="AJ11" t="s">
        <v>1133</v>
      </c>
      <c r="AK11" t="s">
        <v>1194</v>
      </c>
      <c r="AL11">
        <v>1</v>
      </c>
      <c r="AM11" t="s">
        <v>365</v>
      </c>
      <c r="AN11" t="s">
        <v>674</v>
      </c>
      <c r="AO11" t="s">
        <v>1195</v>
      </c>
      <c r="AP11" t="s">
        <v>705</v>
      </c>
      <c r="AQ11">
        <v>3</v>
      </c>
      <c r="AR11" t="s">
        <v>365</v>
      </c>
      <c r="AS11" t="s">
        <v>674</v>
      </c>
      <c r="AT11" t="s">
        <v>956</v>
      </c>
      <c r="AU11" t="s">
        <v>674</v>
      </c>
      <c r="AV11" t="s">
        <v>1196</v>
      </c>
      <c r="AW11" t="s">
        <v>1188</v>
      </c>
      <c r="AX11" t="s">
        <v>36</v>
      </c>
      <c r="AY11" t="s">
        <v>30</v>
      </c>
      <c r="AZ11" t="s">
        <v>30</v>
      </c>
      <c r="BA11" t="s">
        <v>1093</v>
      </c>
      <c r="BB11">
        <v>5</v>
      </c>
      <c r="BC11">
        <v>5</v>
      </c>
      <c r="BD11">
        <v>1</v>
      </c>
      <c r="BE11">
        <v>1</v>
      </c>
      <c r="BF11">
        <v>5</v>
      </c>
      <c r="BG11">
        <v>5</v>
      </c>
      <c r="BH11">
        <v>5</v>
      </c>
      <c r="BI11">
        <v>5</v>
      </c>
      <c r="BJ11">
        <v>5</v>
      </c>
      <c r="BK11">
        <v>5</v>
      </c>
      <c r="BL11">
        <v>1</v>
      </c>
      <c r="BM11">
        <v>1</v>
      </c>
      <c r="BN11" t="s">
        <v>956</v>
      </c>
      <c r="BO11" t="s">
        <v>956</v>
      </c>
      <c r="BP11" t="s">
        <v>956</v>
      </c>
      <c r="BQ11">
        <v>3</v>
      </c>
      <c r="BR11">
        <v>3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 t="s">
        <v>1103</v>
      </c>
      <c r="BZ11" t="s">
        <v>1100</v>
      </c>
      <c r="CA11" t="s">
        <v>1115</v>
      </c>
      <c r="GC11" s="11"/>
    </row>
    <row r="12" spans="1:190" x14ac:dyDescent="0.3">
      <c r="A12" s="10" t="s">
        <v>1197</v>
      </c>
      <c r="B12" t="s">
        <v>942</v>
      </c>
      <c r="C12">
        <v>46</v>
      </c>
      <c r="D12" t="s">
        <v>259</v>
      </c>
      <c r="E12" t="s">
        <v>970</v>
      </c>
      <c r="F12" t="s">
        <v>30</v>
      </c>
      <c r="G12">
        <v>2</v>
      </c>
      <c r="H12" t="s">
        <v>946</v>
      </c>
      <c r="I12" t="s">
        <v>946</v>
      </c>
      <c r="J12" t="s">
        <v>952</v>
      </c>
      <c r="K12" t="s">
        <v>959</v>
      </c>
      <c r="L12" t="s">
        <v>263</v>
      </c>
      <c r="M12" t="s">
        <v>1125</v>
      </c>
      <c r="N12" t="s">
        <v>965</v>
      </c>
      <c r="O12" s="10" t="s">
        <v>1198</v>
      </c>
      <c r="P12" t="s">
        <v>249</v>
      </c>
      <c r="Q12" t="s">
        <v>977</v>
      </c>
      <c r="R12" t="s">
        <v>249</v>
      </c>
      <c r="S12" t="s">
        <v>364</v>
      </c>
      <c r="T12" s="10" t="s">
        <v>1199</v>
      </c>
      <c r="U12" s="10" t="s">
        <v>1200</v>
      </c>
      <c r="V12" t="s">
        <v>596</v>
      </c>
      <c r="W12" s="10" t="s">
        <v>1201</v>
      </c>
      <c r="X12" t="s">
        <v>1202</v>
      </c>
      <c r="Y12" t="s">
        <v>1203</v>
      </c>
      <c r="Z12" t="s">
        <v>249</v>
      </c>
      <c r="AA12" t="s">
        <v>1204</v>
      </c>
      <c r="AB12">
        <v>5</v>
      </c>
      <c r="AC12">
        <v>5</v>
      </c>
      <c r="AD12" t="s">
        <v>1205</v>
      </c>
      <c r="AE12" t="s">
        <v>671</v>
      </c>
      <c r="AF12" t="s">
        <v>1206</v>
      </c>
      <c r="AG12" t="s">
        <v>6</v>
      </c>
      <c r="AH12" t="s">
        <v>1078</v>
      </c>
      <c r="AI12" t="s">
        <v>36</v>
      </c>
      <c r="AJ12" t="s">
        <v>1133</v>
      </c>
      <c r="AK12" t="s">
        <v>1207</v>
      </c>
      <c r="AL12">
        <v>2</v>
      </c>
      <c r="AM12" t="s">
        <v>365</v>
      </c>
      <c r="AN12" t="s">
        <v>1208</v>
      </c>
      <c r="AO12" t="s">
        <v>1209</v>
      </c>
      <c r="AP12" t="s">
        <v>673</v>
      </c>
      <c r="AQ12">
        <v>1</v>
      </c>
      <c r="AR12" t="s">
        <v>365</v>
      </c>
      <c r="AS12" t="s">
        <v>1049</v>
      </c>
      <c r="AT12" t="s">
        <v>249</v>
      </c>
      <c r="AU12" t="s">
        <v>1135</v>
      </c>
      <c r="AV12" t="s">
        <v>1210</v>
      </c>
      <c r="AW12" t="s">
        <v>1211</v>
      </c>
      <c r="AX12" t="s">
        <v>30</v>
      </c>
      <c r="AY12" t="s">
        <v>30</v>
      </c>
      <c r="AZ12" t="s">
        <v>30</v>
      </c>
      <c r="BA12" t="s">
        <v>1212</v>
      </c>
      <c r="BB12">
        <v>3</v>
      </c>
      <c r="BC12">
        <v>3</v>
      </c>
      <c r="BD12">
        <v>3</v>
      </c>
      <c r="BE12">
        <v>3</v>
      </c>
      <c r="BF12">
        <v>4</v>
      </c>
      <c r="BG12">
        <v>4</v>
      </c>
      <c r="BH12">
        <v>5</v>
      </c>
      <c r="BI12">
        <v>5</v>
      </c>
      <c r="BJ12">
        <v>1</v>
      </c>
      <c r="BK12">
        <v>2</v>
      </c>
      <c r="BL12">
        <v>1</v>
      </c>
      <c r="BM12">
        <v>1</v>
      </c>
      <c r="BN12">
        <v>5</v>
      </c>
      <c r="BO12">
        <v>5</v>
      </c>
      <c r="BP12">
        <v>1</v>
      </c>
      <c r="BQ12">
        <v>1</v>
      </c>
      <c r="BR12">
        <v>1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 t="s">
        <v>1213</v>
      </c>
      <c r="BZ12" t="s">
        <v>1214</v>
      </c>
      <c r="CA12" t="s">
        <v>1215</v>
      </c>
      <c r="GC12" s="11"/>
    </row>
    <row r="13" spans="1:190" x14ac:dyDescent="0.3">
      <c r="A13" s="10" t="s">
        <v>1225</v>
      </c>
      <c r="B13" t="s">
        <v>942</v>
      </c>
      <c r="C13">
        <v>37</v>
      </c>
      <c r="D13" t="s">
        <v>258</v>
      </c>
      <c r="E13" t="s">
        <v>972</v>
      </c>
      <c r="F13" t="s">
        <v>36</v>
      </c>
      <c r="G13" t="s">
        <v>249</v>
      </c>
      <c r="H13" t="s">
        <v>946</v>
      </c>
      <c r="I13" t="s">
        <v>946</v>
      </c>
      <c r="J13" t="s">
        <v>950</v>
      </c>
      <c r="K13" t="s">
        <v>955</v>
      </c>
      <c r="L13" t="s">
        <v>263</v>
      </c>
      <c r="M13" t="s">
        <v>265</v>
      </c>
      <c r="N13" t="s">
        <v>968</v>
      </c>
      <c r="O13" s="10" t="s">
        <v>1226</v>
      </c>
      <c r="P13" t="s">
        <v>249</v>
      </c>
      <c r="Q13" t="s">
        <v>977</v>
      </c>
      <c r="R13" t="s">
        <v>249</v>
      </c>
      <c r="S13" t="s">
        <v>956</v>
      </c>
      <c r="T13" t="s">
        <v>249</v>
      </c>
      <c r="U13" s="10" t="s">
        <v>1227</v>
      </c>
      <c r="V13" t="s">
        <v>956</v>
      </c>
      <c r="W13" t="s">
        <v>249</v>
      </c>
      <c r="X13" t="s">
        <v>36</v>
      </c>
      <c r="Y13" t="s">
        <v>249</v>
      </c>
      <c r="Z13" t="s">
        <v>249</v>
      </c>
      <c r="AA13" t="s">
        <v>956</v>
      </c>
      <c r="AB13">
        <v>5</v>
      </c>
      <c r="AC13">
        <v>5</v>
      </c>
      <c r="AD13" t="s">
        <v>1227</v>
      </c>
      <c r="AE13" t="s">
        <v>671</v>
      </c>
      <c r="AF13" t="s">
        <v>249</v>
      </c>
      <c r="AG13" t="s">
        <v>6</v>
      </c>
      <c r="AH13" t="s">
        <v>1132</v>
      </c>
      <c r="AI13" t="s">
        <v>36</v>
      </c>
      <c r="AJ13" t="s">
        <v>36</v>
      </c>
      <c r="AK13" t="s">
        <v>24</v>
      </c>
      <c r="AL13" t="s">
        <v>956</v>
      </c>
      <c r="AM13" t="s">
        <v>365</v>
      </c>
      <c r="AN13" t="s">
        <v>1039</v>
      </c>
      <c r="AO13" t="s">
        <v>249</v>
      </c>
      <c r="AP13" t="s">
        <v>673</v>
      </c>
      <c r="AQ13">
        <v>1</v>
      </c>
      <c r="AR13" t="s">
        <v>365</v>
      </c>
      <c r="AS13" t="s">
        <v>1228</v>
      </c>
      <c r="AT13" t="s">
        <v>249</v>
      </c>
      <c r="AU13" t="s">
        <v>1074</v>
      </c>
      <c r="AV13" t="s">
        <v>1229</v>
      </c>
      <c r="AW13" t="s">
        <v>1230</v>
      </c>
      <c r="AX13" t="s">
        <v>36</v>
      </c>
      <c r="AY13" t="s">
        <v>30</v>
      </c>
      <c r="AZ13" t="s">
        <v>30</v>
      </c>
      <c r="BA13" t="s">
        <v>1231</v>
      </c>
      <c r="BB13">
        <v>3</v>
      </c>
      <c r="BC13">
        <v>3</v>
      </c>
      <c r="BD13">
        <v>1</v>
      </c>
      <c r="BE13">
        <v>1</v>
      </c>
      <c r="BF13">
        <v>5</v>
      </c>
      <c r="BG13">
        <v>5</v>
      </c>
      <c r="BH13">
        <v>5</v>
      </c>
      <c r="BI13">
        <v>5</v>
      </c>
      <c r="BJ13">
        <v>5</v>
      </c>
      <c r="BK13">
        <v>5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 t="s">
        <v>1103</v>
      </c>
      <c r="BZ13" t="s">
        <v>1232</v>
      </c>
      <c r="CA13" t="s">
        <v>956</v>
      </c>
      <c r="GC13" s="11"/>
    </row>
    <row r="14" spans="1:190" x14ac:dyDescent="0.3">
      <c r="A14" s="10" t="s">
        <v>1417</v>
      </c>
      <c r="B14" t="s">
        <v>942</v>
      </c>
      <c r="C14" s="9">
        <v>18</v>
      </c>
      <c r="D14" t="s">
        <v>259</v>
      </c>
      <c r="E14" t="s">
        <v>972</v>
      </c>
      <c r="F14" t="s">
        <v>36</v>
      </c>
      <c r="G14" s="9" t="s">
        <v>249</v>
      </c>
      <c r="H14" t="s">
        <v>946</v>
      </c>
      <c r="I14" t="s">
        <v>946</v>
      </c>
      <c r="J14" t="s">
        <v>950</v>
      </c>
      <c r="K14" t="s">
        <v>955</v>
      </c>
      <c r="L14" t="s">
        <v>962</v>
      </c>
      <c r="M14" t="s">
        <v>265</v>
      </c>
      <c r="N14" t="s">
        <v>966</v>
      </c>
      <c r="O14" s="10" t="s">
        <v>13</v>
      </c>
      <c r="P14" t="s">
        <v>249</v>
      </c>
      <c r="Q14" t="s">
        <v>364</v>
      </c>
      <c r="R14" s="10" t="s">
        <v>424</v>
      </c>
      <c r="S14" t="s">
        <v>977</v>
      </c>
      <c r="T14" s="10" t="s">
        <v>491</v>
      </c>
      <c r="U14" s="10" t="s">
        <v>572</v>
      </c>
      <c r="V14" t="s">
        <v>977</v>
      </c>
      <c r="W14" t="s">
        <v>249</v>
      </c>
      <c r="X14" s="10" t="s">
        <v>36</v>
      </c>
      <c r="Y14" t="s">
        <v>249</v>
      </c>
      <c r="Z14" t="s">
        <v>249</v>
      </c>
      <c r="AA14" s="10" t="s">
        <v>659</v>
      </c>
      <c r="AB14" s="9">
        <v>5</v>
      </c>
      <c r="AC14" s="9">
        <v>5</v>
      </c>
      <c r="AD14" s="10" t="s">
        <v>850</v>
      </c>
      <c r="AE14" t="s">
        <v>671</v>
      </c>
      <c r="AF14" t="s">
        <v>249</v>
      </c>
      <c r="AG14" t="s">
        <v>6</v>
      </c>
      <c r="AH14" t="s">
        <v>1078</v>
      </c>
      <c r="AI14" t="s">
        <v>30</v>
      </c>
      <c r="AJ14" t="s">
        <v>30</v>
      </c>
      <c r="AK14" t="s">
        <v>672</v>
      </c>
      <c r="AL14" s="9">
        <v>3</v>
      </c>
      <c r="AM14" t="s">
        <v>365</v>
      </c>
      <c r="AN14" s="10" t="s">
        <v>1003</v>
      </c>
      <c r="AO14" t="s">
        <v>249</v>
      </c>
      <c r="AP14" t="s">
        <v>673</v>
      </c>
      <c r="AQ14" s="9">
        <v>4</v>
      </c>
      <c r="AR14" t="s">
        <v>365</v>
      </c>
      <c r="AS14" s="10" t="s">
        <v>674</v>
      </c>
      <c r="AT14" s="10" t="s">
        <v>851</v>
      </c>
      <c r="AU14" t="s">
        <v>1076</v>
      </c>
      <c r="AV14" s="10" t="s">
        <v>852</v>
      </c>
      <c r="AW14" s="10" t="s">
        <v>853</v>
      </c>
      <c r="AX14" t="s">
        <v>30</v>
      </c>
      <c r="AY14" t="s">
        <v>30</v>
      </c>
      <c r="AZ14" t="s">
        <v>30</v>
      </c>
      <c r="BA14" t="s">
        <v>956</v>
      </c>
      <c r="BB14" s="9">
        <v>1</v>
      </c>
      <c r="BC14" s="9">
        <v>1</v>
      </c>
      <c r="BD14" s="9">
        <v>2</v>
      </c>
      <c r="BE14" s="9">
        <v>1</v>
      </c>
      <c r="BF14">
        <v>1</v>
      </c>
      <c r="BG14">
        <v>1</v>
      </c>
      <c r="BH14" s="9">
        <v>4</v>
      </c>
      <c r="BI14" s="9">
        <v>4</v>
      </c>
      <c r="BJ14" s="9">
        <v>1</v>
      </c>
      <c r="BK14" s="9">
        <v>1</v>
      </c>
      <c r="BL14" s="9">
        <v>1</v>
      </c>
      <c r="BM14" s="9">
        <v>1</v>
      </c>
      <c r="BN14" s="9">
        <v>1</v>
      </c>
      <c r="BO14" s="9">
        <v>1</v>
      </c>
      <c r="BP14" s="9">
        <v>1</v>
      </c>
      <c r="BQ14" s="9">
        <v>2</v>
      </c>
      <c r="BR14" s="9">
        <v>1</v>
      </c>
      <c r="BS14" s="9">
        <v>1</v>
      </c>
      <c r="BT14" s="9">
        <v>1</v>
      </c>
      <c r="BU14" s="9">
        <v>1</v>
      </c>
      <c r="BV14" s="9">
        <v>1</v>
      </c>
      <c r="BW14" s="9">
        <v>1</v>
      </c>
      <c r="BX14" s="9">
        <v>1</v>
      </c>
      <c r="BY14" s="4" t="s">
        <v>956</v>
      </c>
      <c r="BZ14" s="10" t="s">
        <v>1100</v>
      </c>
      <c r="CA14" t="s">
        <v>1115</v>
      </c>
      <c r="GC14" s="11"/>
    </row>
    <row r="15" spans="1:190" x14ac:dyDescent="0.3">
      <c r="A15" s="10" t="s">
        <v>1242</v>
      </c>
      <c r="B15" t="s">
        <v>942</v>
      </c>
      <c r="C15">
        <v>27</v>
      </c>
      <c r="D15" t="s">
        <v>259</v>
      </c>
      <c r="E15" t="s">
        <v>973</v>
      </c>
      <c r="F15" t="s">
        <v>30</v>
      </c>
      <c r="G15">
        <v>1</v>
      </c>
      <c r="H15" t="s">
        <v>946</v>
      </c>
      <c r="I15" t="s">
        <v>946</v>
      </c>
      <c r="J15" t="s">
        <v>1123</v>
      </c>
      <c r="K15" t="s">
        <v>958</v>
      </c>
      <c r="L15" t="s">
        <v>962</v>
      </c>
      <c r="M15" t="s">
        <v>265</v>
      </c>
      <c r="N15" t="s">
        <v>965</v>
      </c>
      <c r="O15" s="10" t="s">
        <v>1243</v>
      </c>
      <c r="P15" t="s">
        <v>249</v>
      </c>
      <c r="Q15" t="s">
        <v>365</v>
      </c>
      <c r="R15" t="s">
        <v>249</v>
      </c>
      <c r="S15" t="s">
        <v>365</v>
      </c>
      <c r="T15" t="s">
        <v>249</v>
      </c>
      <c r="U15" s="10" t="s">
        <v>46</v>
      </c>
      <c r="V15" t="s">
        <v>956</v>
      </c>
      <c r="W15" t="s">
        <v>249</v>
      </c>
      <c r="X15" t="s">
        <v>36</v>
      </c>
      <c r="Y15" t="s">
        <v>249</v>
      </c>
      <c r="Z15" t="s">
        <v>249</v>
      </c>
      <c r="AA15" t="s">
        <v>956</v>
      </c>
      <c r="AB15">
        <v>5</v>
      </c>
      <c r="AC15">
        <v>5</v>
      </c>
      <c r="AD15" t="s">
        <v>294</v>
      </c>
      <c r="AE15" t="s">
        <v>671</v>
      </c>
      <c r="AF15" t="s">
        <v>249</v>
      </c>
      <c r="AG15" t="s">
        <v>6</v>
      </c>
      <c r="AH15" t="s">
        <v>1078</v>
      </c>
      <c r="AI15" t="s">
        <v>956</v>
      </c>
      <c r="AJ15" t="s">
        <v>956</v>
      </c>
      <c r="AK15" t="s">
        <v>24</v>
      </c>
      <c r="AL15" t="s">
        <v>956</v>
      </c>
      <c r="AM15" t="s">
        <v>956</v>
      </c>
      <c r="AN15" t="s">
        <v>1219</v>
      </c>
      <c r="AO15" t="s">
        <v>249</v>
      </c>
      <c r="AP15" t="s">
        <v>673</v>
      </c>
      <c r="AQ15">
        <v>1</v>
      </c>
      <c r="AR15" t="s">
        <v>956</v>
      </c>
      <c r="AS15" t="s">
        <v>1219</v>
      </c>
      <c r="AT15" t="s">
        <v>249</v>
      </c>
      <c r="AU15" t="s">
        <v>1074</v>
      </c>
      <c r="AV15" t="s">
        <v>4</v>
      </c>
      <c r="AW15" t="s">
        <v>41</v>
      </c>
      <c r="AX15" t="s">
        <v>36</v>
      </c>
      <c r="AY15" t="s">
        <v>30</v>
      </c>
      <c r="AZ15" t="s">
        <v>30</v>
      </c>
      <c r="BA15" t="s">
        <v>1093</v>
      </c>
      <c r="BB15">
        <v>5</v>
      </c>
      <c r="BC15">
        <v>5</v>
      </c>
      <c r="BD15">
        <v>3</v>
      </c>
      <c r="BE15">
        <v>3</v>
      </c>
      <c r="BF15">
        <v>5</v>
      </c>
      <c r="BG15">
        <v>5</v>
      </c>
      <c r="BH15">
        <v>5</v>
      </c>
      <c r="BI15">
        <v>5</v>
      </c>
      <c r="BJ15">
        <v>5</v>
      </c>
      <c r="BK15">
        <v>5</v>
      </c>
      <c r="BL15">
        <v>5</v>
      </c>
      <c r="BM15">
        <v>5</v>
      </c>
      <c r="BN15">
        <v>1</v>
      </c>
      <c r="BO15">
        <v>1</v>
      </c>
      <c r="BP15">
        <v>1</v>
      </c>
      <c r="BQ15">
        <v>3</v>
      </c>
      <c r="BR15">
        <v>3</v>
      </c>
      <c r="BS15">
        <v>1</v>
      </c>
      <c r="BT15">
        <v>1</v>
      </c>
      <c r="BU15">
        <v>1</v>
      </c>
      <c r="BV15">
        <v>1</v>
      </c>
      <c r="BW15">
        <v>5</v>
      </c>
      <c r="BX15">
        <v>5</v>
      </c>
      <c r="BY15" t="s">
        <v>1244</v>
      </c>
      <c r="BZ15" t="s">
        <v>1245</v>
      </c>
      <c r="CA15" t="s">
        <v>956</v>
      </c>
      <c r="GC15" s="11"/>
    </row>
    <row r="16" spans="1:190" x14ac:dyDescent="0.3">
      <c r="A16" s="10" t="s">
        <v>1172</v>
      </c>
      <c r="B16" t="s">
        <v>942</v>
      </c>
      <c r="C16">
        <v>32</v>
      </c>
      <c r="D16" t="s">
        <v>260</v>
      </c>
      <c r="E16" t="s">
        <v>972</v>
      </c>
      <c r="F16" t="s">
        <v>30</v>
      </c>
      <c r="G16">
        <v>3</v>
      </c>
      <c r="H16" t="s">
        <v>946</v>
      </c>
      <c r="I16" t="s">
        <v>946</v>
      </c>
      <c r="J16" t="s">
        <v>1141</v>
      </c>
      <c r="K16" t="s">
        <v>957</v>
      </c>
      <c r="L16" t="s">
        <v>962</v>
      </c>
      <c r="M16" t="s">
        <v>1125</v>
      </c>
      <c r="N16" t="s">
        <v>965</v>
      </c>
      <c r="O16" s="10" t="s">
        <v>292</v>
      </c>
      <c r="P16" s="10" t="s">
        <v>9</v>
      </c>
      <c r="Q16" t="s">
        <v>364</v>
      </c>
      <c r="R16" s="10" t="s">
        <v>1173</v>
      </c>
      <c r="S16" t="s">
        <v>364</v>
      </c>
      <c r="T16" s="10" t="s">
        <v>1174</v>
      </c>
      <c r="U16" s="10" t="s">
        <v>1175</v>
      </c>
      <c r="V16" t="s">
        <v>956</v>
      </c>
      <c r="W16" t="s">
        <v>249</v>
      </c>
      <c r="X16" t="s">
        <v>36</v>
      </c>
      <c r="Y16" t="s">
        <v>249</v>
      </c>
      <c r="Z16" t="s">
        <v>249</v>
      </c>
      <c r="AA16" t="s">
        <v>956</v>
      </c>
      <c r="AB16">
        <v>5</v>
      </c>
      <c r="AC16">
        <v>5</v>
      </c>
      <c r="AD16" t="s">
        <v>1176</v>
      </c>
      <c r="AE16" t="s">
        <v>671</v>
      </c>
      <c r="AF16" t="s">
        <v>1177</v>
      </c>
      <c r="AG16" t="s">
        <v>6</v>
      </c>
      <c r="AH16" t="s">
        <v>1078</v>
      </c>
      <c r="AI16" t="s">
        <v>30</v>
      </c>
      <c r="AJ16" t="s">
        <v>1133</v>
      </c>
      <c r="AK16" t="s">
        <v>672</v>
      </c>
      <c r="AL16">
        <v>3</v>
      </c>
      <c r="AM16" t="s">
        <v>365</v>
      </c>
      <c r="AN16" t="s">
        <v>997</v>
      </c>
      <c r="AO16" t="s">
        <v>249</v>
      </c>
      <c r="AP16" t="s">
        <v>705</v>
      </c>
      <c r="AQ16">
        <v>5</v>
      </c>
      <c r="AR16" t="s">
        <v>364</v>
      </c>
      <c r="AS16" t="s">
        <v>1056</v>
      </c>
      <c r="AT16" t="s">
        <v>249</v>
      </c>
      <c r="AU16" t="s">
        <v>1074</v>
      </c>
      <c r="AV16" t="s">
        <v>956</v>
      </c>
      <c r="AW16" t="s">
        <v>1178</v>
      </c>
      <c r="AX16" t="s">
        <v>36</v>
      </c>
      <c r="AY16" t="s">
        <v>30</v>
      </c>
      <c r="AZ16" t="s">
        <v>30</v>
      </c>
      <c r="BA16" t="s">
        <v>956</v>
      </c>
      <c r="BB16">
        <v>5</v>
      </c>
      <c r="BC16">
        <v>5</v>
      </c>
      <c r="BD16">
        <v>5</v>
      </c>
      <c r="BE16">
        <v>5</v>
      </c>
      <c r="BF16">
        <v>5</v>
      </c>
      <c r="BG16">
        <v>5</v>
      </c>
      <c r="BH16">
        <v>5</v>
      </c>
      <c r="BI16">
        <v>5</v>
      </c>
      <c r="BJ16">
        <v>5</v>
      </c>
      <c r="BK16">
        <v>5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 t="s">
        <v>1179</v>
      </c>
      <c r="BZ16" t="s">
        <v>1100</v>
      </c>
      <c r="CA16" t="s">
        <v>1115</v>
      </c>
      <c r="GC16" s="11"/>
    </row>
    <row r="17" spans="1:185" x14ac:dyDescent="0.3">
      <c r="A17" s="10" t="s">
        <v>233</v>
      </c>
      <c r="B17" t="s">
        <v>942</v>
      </c>
      <c r="C17" s="9">
        <v>71</v>
      </c>
      <c r="D17" t="s">
        <v>258</v>
      </c>
      <c r="E17" t="s">
        <v>970</v>
      </c>
      <c r="F17" t="s">
        <v>30</v>
      </c>
      <c r="G17" s="9">
        <v>2</v>
      </c>
      <c r="H17" t="s">
        <v>946</v>
      </c>
      <c r="I17" t="s">
        <v>946</v>
      </c>
      <c r="J17" t="s">
        <v>951</v>
      </c>
      <c r="K17" t="s">
        <v>958</v>
      </c>
      <c r="L17" t="s">
        <v>962</v>
      </c>
      <c r="M17" t="s">
        <v>265</v>
      </c>
      <c r="N17" t="s">
        <v>966</v>
      </c>
      <c r="O17" s="10" t="s">
        <v>7</v>
      </c>
      <c r="P17" s="10" t="s">
        <v>12</v>
      </c>
      <c r="Q17" t="s">
        <v>977</v>
      </c>
      <c r="R17" t="s">
        <v>249</v>
      </c>
      <c r="S17" t="s">
        <v>364</v>
      </c>
      <c r="T17" t="s">
        <v>249</v>
      </c>
      <c r="U17" s="10" t="s">
        <v>581</v>
      </c>
      <c r="V17" t="s">
        <v>977</v>
      </c>
      <c r="W17" t="s">
        <v>249</v>
      </c>
      <c r="X17" t="s">
        <v>1370</v>
      </c>
      <c r="Y17" t="s">
        <v>249</v>
      </c>
      <c r="Z17" t="s">
        <v>249</v>
      </c>
      <c r="AA17" s="10" t="s">
        <v>36</v>
      </c>
      <c r="AB17" s="9">
        <v>5</v>
      </c>
      <c r="AC17" s="9">
        <v>5</v>
      </c>
      <c r="AD17" s="10" t="s">
        <v>1120</v>
      </c>
      <c r="AE17" t="s">
        <v>671</v>
      </c>
      <c r="AF17" t="s">
        <v>249</v>
      </c>
      <c r="AG17" t="s">
        <v>6</v>
      </c>
      <c r="AH17" t="s">
        <v>1078</v>
      </c>
      <c r="AI17" t="s">
        <v>30</v>
      </c>
      <c r="AJ17" t="s">
        <v>30</v>
      </c>
      <c r="AK17" t="s">
        <v>672</v>
      </c>
      <c r="AL17" s="9">
        <v>4</v>
      </c>
      <c r="AM17" t="s">
        <v>364</v>
      </c>
      <c r="AN17" s="10" t="s">
        <v>996</v>
      </c>
      <c r="AO17" t="s">
        <v>249</v>
      </c>
      <c r="AP17" t="s">
        <v>673</v>
      </c>
      <c r="AQ17" s="9">
        <v>3</v>
      </c>
      <c r="AR17" t="s">
        <v>365</v>
      </c>
      <c r="AS17" s="10" t="s">
        <v>1064</v>
      </c>
      <c r="AT17" t="s">
        <v>249</v>
      </c>
      <c r="AU17" t="s">
        <v>1074</v>
      </c>
      <c r="AV17" s="10" t="s">
        <v>895</v>
      </c>
      <c r="AW17" s="10" t="s">
        <v>896</v>
      </c>
      <c r="AX17" t="s">
        <v>36</v>
      </c>
      <c r="AY17" t="s">
        <v>30</v>
      </c>
      <c r="AZ17" t="s">
        <v>30</v>
      </c>
      <c r="BA17" t="s">
        <v>1093</v>
      </c>
      <c r="BB17" s="9">
        <v>5</v>
      </c>
      <c r="BC17" s="9">
        <v>5</v>
      </c>
      <c r="BD17" s="9">
        <v>1</v>
      </c>
      <c r="BE17" s="9">
        <v>1</v>
      </c>
      <c r="BF17">
        <v>1</v>
      </c>
      <c r="BG17">
        <v>1</v>
      </c>
      <c r="BH17" s="9">
        <v>5</v>
      </c>
      <c r="BI17" s="9">
        <v>5</v>
      </c>
      <c r="BJ17" s="9">
        <v>1</v>
      </c>
      <c r="BK17" s="9">
        <v>1</v>
      </c>
      <c r="BL17" s="9">
        <v>1</v>
      </c>
      <c r="BM17" s="9">
        <v>1</v>
      </c>
      <c r="BN17" s="9">
        <v>4</v>
      </c>
      <c r="BO17" s="9">
        <v>4</v>
      </c>
      <c r="BP17" s="9">
        <v>2</v>
      </c>
      <c r="BQ17" s="9">
        <v>1</v>
      </c>
      <c r="BR17" s="9">
        <v>1</v>
      </c>
      <c r="BS17" s="9">
        <v>5</v>
      </c>
      <c r="BT17" s="9">
        <v>5</v>
      </c>
      <c r="BU17" s="9">
        <v>1</v>
      </c>
      <c r="BV17" s="9">
        <v>1</v>
      </c>
      <c r="BW17" s="9">
        <v>1</v>
      </c>
      <c r="BX17" s="9">
        <v>1</v>
      </c>
      <c r="BY17" s="4" t="s">
        <v>956</v>
      </c>
      <c r="BZ17" s="10" t="s">
        <v>1100</v>
      </c>
      <c r="CA17" t="s">
        <v>1115</v>
      </c>
      <c r="GC17" s="11"/>
    </row>
    <row r="18" spans="1:185" x14ac:dyDescent="0.3">
      <c r="A18" s="10" t="s">
        <v>1246</v>
      </c>
      <c r="B18" t="s">
        <v>942</v>
      </c>
      <c r="C18">
        <v>31</v>
      </c>
      <c r="D18" t="s">
        <v>258</v>
      </c>
      <c r="E18" t="s">
        <v>972</v>
      </c>
      <c r="F18" t="s">
        <v>36</v>
      </c>
      <c r="G18" t="s">
        <v>249</v>
      </c>
      <c r="H18" t="s">
        <v>949</v>
      </c>
      <c r="I18" t="s">
        <v>949</v>
      </c>
      <c r="J18" t="s">
        <v>950</v>
      </c>
      <c r="K18" t="s">
        <v>955</v>
      </c>
      <c r="L18" t="s">
        <v>263</v>
      </c>
      <c r="M18" t="s">
        <v>1125</v>
      </c>
      <c r="N18" t="s">
        <v>966</v>
      </c>
      <c r="O18" s="10" t="s">
        <v>44</v>
      </c>
      <c r="P18" t="s">
        <v>249</v>
      </c>
      <c r="Q18" t="s">
        <v>364</v>
      </c>
      <c r="R18" s="10" t="s">
        <v>1247</v>
      </c>
      <c r="S18" t="s">
        <v>956</v>
      </c>
      <c r="T18" t="s">
        <v>249</v>
      </c>
      <c r="U18" s="10" t="s">
        <v>1248</v>
      </c>
      <c r="V18" t="s">
        <v>956</v>
      </c>
      <c r="W18" s="10" t="s">
        <v>1218</v>
      </c>
      <c r="X18" t="s">
        <v>36</v>
      </c>
      <c r="Y18" t="s">
        <v>249</v>
      </c>
      <c r="Z18" t="s">
        <v>249</v>
      </c>
      <c r="AA18" t="s">
        <v>956</v>
      </c>
      <c r="AB18">
        <v>5</v>
      </c>
      <c r="AC18">
        <v>5</v>
      </c>
      <c r="AD18" t="s">
        <v>1249</v>
      </c>
      <c r="AE18" t="s">
        <v>671</v>
      </c>
      <c r="AF18" t="s">
        <v>249</v>
      </c>
      <c r="AG18" t="s">
        <v>6</v>
      </c>
      <c r="AH18" t="s">
        <v>1149</v>
      </c>
      <c r="AI18" t="s">
        <v>956</v>
      </c>
      <c r="AJ18" t="s">
        <v>36</v>
      </c>
      <c r="AK18" t="s">
        <v>884</v>
      </c>
      <c r="AL18">
        <v>5</v>
      </c>
      <c r="AM18" t="s">
        <v>956</v>
      </c>
      <c r="AN18" t="s">
        <v>1007</v>
      </c>
      <c r="AO18" t="s">
        <v>249</v>
      </c>
      <c r="AP18" t="s">
        <v>1069</v>
      </c>
      <c r="AQ18">
        <v>4</v>
      </c>
      <c r="AR18" t="s">
        <v>956</v>
      </c>
      <c r="AS18" t="s">
        <v>1005</v>
      </c>
      <c r="AT18" t="s">
        <v>249</v>
      </c>
      <c r="AU18" t="s">
        <v>1073</v>
      </c>
      <c r="AV18" t="s">
        <v>1250</v>
      </c>
      <c r="AW18" t="s">
        <v>764</v>
      </c>
      <c r="AX18" t="s">
        <v>36</v>
      </c>
      <c r="AY18" t="s">
        <v>30</v>
      </c>
      <c r="AZ18" t="s">
        <v>36</v>
      </c>
      <c r="BA18" t="s">
        <v>956</v>
      </c>
      <c r="BB18">
        <v>4</v>
      </c>
      <c r="BC18">
        <v>4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2</v>
      </c>
      <c r="BP18">
        <v>1</v>
      </c>
      <c r="BQ18">
        <v>2</v>
      </c>
      <c r="BR18">
        <v>2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 t="s">
        <v>695</v>
      </c>
      <c r="BZ18" t="s">
        <v>1100</v>
      </c>
      <c r="CA18" t="s">
        <v>1251</v>
      </c>
      <c r="GC18" s="11"/>
    </row>
    <row r="19" spans="1:185" x14ac:dyDescent="0.3">
      <c r="A19" s="10" t="s">
        <v>1261</v>
      </c>
      <c r="B19" t="s">
        <v>943</v>
      </c>
      <c r="C19">
        <v>62</v>
      </c>
      <c r="D19" t="s">
        <v>260</v>
      </c>
      <c r="E19" t="s">
        <v>972</v>
      </c>
      <c r="F19" t="s">
        <v>36</v>
      </c>
      <c r="H19" t="s">
        <v>946</v>
      </c>
      <c r="I19" t="s">
        <v>946</v>
      </c>
      <c r="J19" t="s">
        <v>950</v>
      </c>
      <c r="K19" t="s">
        <v>957</v>
      </c>
      <c r="L19" t="s">
        <v>962</v>
      </c>
      <c r="M19" t="s">
        <v>1125</v>
      </c>
      <c r="N19" t="s">
        <v>1217</v>
      </c>
      <c r="O19" s="10" t="s">
        <v>1262</v>
      </c>
      <c r="P19" t="s">
        <v>249</v>
      </c>
      <c r="Q19" t="s">
        <v>977</v>
      </c>
      <c r="R19" t="s">
        <v>249</v>
      </c>
      <c r="S19" t="s">
        <v>977</v>
      </c>
      <c r="T19" s="10" t="s">
        <v>1263</v>
      </c>
      <c r="U19" s="10" t="s">
        <v>1264</v>
      </c>
      <c r="V19" t="s">
        <v>596</v>
      </c>
      <c r="W19" t="s">
        <v>249</v>
      </c>
      <c r="X19" t="s">
        <v>980</v>
      </c>
      <c r="Y19" t="s">
        <v>1265</v>
      </c>
      <c r="Z19" t="s">
        <v>1266</v>
      </c>
      <c r="AA19" t="s">
        <v>1267</v>
      </c>
      <c r="AB19">
        <v>5</v>
      </c>
      <c r="AC19">
        <v>5</v>
      </c>
      <c r="AD19" t="s">
        <v>522</v>
      </c>
      <c r="AE19" t="s">
        <v>1148</v>
      </c>
      <c r="AF19" t="s">
        <v>249</v>
      </c>
      <c r="AG19" t="s">
        <v>6</v>
      </c>
      <c r="AH19" t="s">
        <v>1132</v>
      </c>
      <c r="AI19" t="s">
        <v>36</v>
      </c>
      <c r="AJ19" t="s">
        <v>1133</v>
      </c>
      <c r="AK19" t="s">
        <v>24</v>
      </c>
      <c r="AL19" t="s">
        <v>956</v>
      </c>
      <c r="AM19" t="s">
        <v>956</v>
      </c>
      <c r="AN19" t="s">
        <v>1219</v>
      </c>
      <c r="AO19" t="s">
        <v>249</v>
      </c>
      <c r="AP19" t="s">
        <v>1069</v>
      </c>
      <c r="AQ19">
        <v>4</v>
      </c>
      <c r="AR19" t="s">
        <v>994</v>
      </c>
      <c r="AS19" t="s">
        <v>1056</v>
      </c>
      <c r="AT19" t="s">
        <v>249</v>
      </c>
      <c r="AU19" t="s">
        <v>1073</v>
      </c>
      <c r="AV19" t="s">
        <v>4</v>
      </c>
      <c r="AW19" t="s">
        <v>1268</v>
      </c>
      <c r="AX19" t="s">
        <v>36</v>
      </c>
      <c r="AY19" t="s">
        <v>30</v>
      </c>
      <c r="AZ19" t="s">
        <v>30</v>
      </c>
      <c r="BA19" t="s">
        <v>1096</v>
      </c>
      <c r="BB19">
        <v>5</v>
      </c>
      <c r="BC19">
        <v>5</v>
      </c>
      <c r="BD19">
        <v>1</v>
      </c>
      <c r="BE19">
        <v>1</v>
      </c>
      <c r="BF19" t="s">
        <v>956</v>
      </c>
      <c r="BG19">
        <v>1</v>
      </c>
      <c r="BH19">
        <v>1</v>
      </c>
      <c r="BI19">
        <v>1</v>
      </c>
      <c r="BJ19">
        <v>1</v>
      </c>
      <c r="BK19">
        <v>5</v>
      </c>
      <c r="BL19">
        <v>1</v>
      </c>
      <c r="BM19">
        <v>1</v>
      </c>
      <c r="BN19" t="s">
        <v>956</v>
      </c>
      <c r="BO19" t="s">
        <v>956</v>
      </c>
      <c r="BP19">
        <v>1</v>
      </c>
      <c r="BQ19">
        <v>1</v>
      </c>
      <c r="BR19">
        <v>1</v>
      </c>
      <c r="BS19">
        <v>4</v>
      </c>
      <c r="BT19">
        <v>1</v>
      </c>
      <c r="BU19">
        <v>4</v>
      </c>
      <c r="BV19">
        <v>1</v>
      </c>
      <c r="BW19">
        <v>2</v>
      </c>
      <c r="BX19">
        <v>2</v>
      </c>
      <c r="BY19" t="s">
        <v>1103</v>
      </c>
      <c r="BZ19" t="s">
        <v>1100</v>
      </c>
      <c r="CA19" t="s">
        <v>1115</v>
      </c>
      <c r="GC19" s="11"/>
    </row>
    <row r="20" spans="1:185" x14ac:dyDescent="0.3">
      <c r="A20" s="10" t="s">
        <v>1291</v>
      </c>
      <c r="B20" t="s">
        <v>942</v>
      </c>
      <c r="C20">
        <v>23</v>
      </c>
      <c r="D20" t="s">
        <v>259</v>
      </c>
      <c r="E20" t="s">
        <v>972</v>
      </c>
      <c r="F20" t="s">
        <v>30</v>
      </c>
      <c r="G20">
        <v>2</v>
      </c>
      <c r="H20" t="s">
        <v>946</v>
      </c>
      <c r="I20" t="s">
        <v>947</v>
      </c>
      <c r="J20" t="s">
        <v>1141</v>
      </c>
      <c r="K20" t="s">
        <v>957</v>
      </c>
      <c r="L20" t="s">
        <v>263</v>
      </c>
      <c r="M20" t="s">
        <v>1125</v>
      </c>
      <c r="N20" t="s">
        <v>966</v>
      </c>
      <c r="O20" s="10" t="s">
        <v>1292</v>
      </c>
      <c r="P20" s="10" t="s">
        <v>9</v>
      </c>
      <c r="Q20" t="s">
        <v>977</v>
      </c>
      <c r="R20" t="s">
        <v>249</v>
      </c>
      <c r="S20" t="s">
        <v>364</v>
      </c>
      <c r="T20" s="10" t="s">
        <v>1293</v>
      </c>
      <c r="U20" t="s">
        <v>249</v>
      </c>
      <c r="V20" t="s">
        <v>956</v>
      </c>
      <c r="W20" t="s">
        <v>249</v>
      </c>
      <c r="X20" t="s">
        <v>36</v>
      </c>
      <c r="Y20" t="s">
        <v>249</v>
      </c>
      <c r="Z20" t="s">
        <v>249</v>
      </c>
      <c r="AA20" t="s">
        <v>956</v>
      </c>
      <c r="AB20">
        <v>1</v>
      </c>
      <c r="AC20">
        <v>1</v>
      </c>
      <c r="AD20" t="s">
        <v>1294</v>
      </c>
      <c r="AE20" t="s">
        <v>1295</v>
      </c>
      <c r="AF20" t="s">
        <v>249</v>
      </c>
      <c r="AG20" t="s">
        <v>6</v>
      </c>
      <c r="AH20" t="s">
        <v>1078</v>
      </c>
      <c r="AI20" t="s">
        <v>956</v>
      </c>
      <c r="AJ20" t="s">
        <v>956</v>
      </c>
      <c r="AK20" t="s">
        <v>672</v>
      </c>
      <c r="AL20">
        <v>5</v>
      </c>
      <c r="AM20" t="s">
        <v>994</v>
      </c>
      <c r="AN20" t="s">
        <v>1296</v>
      </c>
      <c r="AO20" t="s">
        <v>249</v>
      </c>
      <c r="AP20" t="s">
        <v>1069</v>
      </c>
      <c r="AQ20">
        <v>5</v>
      </c>
      <c r="AR20" t="s">
        <v>994</v>
      </c>
      <c r="AS20" t="s">
        <v>1056</v>
      </c>
      <c r="AT20" t="s">
        <v>249</v>
      </c>
      <c r="AU20" t="s">
        <v>1297</v>
      </c>
      <c r="AV20" t="s">
        <v>1298</v>
      </c>
      <c r="AW20" t="s">
        <v>1299</v>
      </c>
      <c r="AX20" t="s">
        <v>36</v>
      </c>
      <c r="AY20" t="s">
        <v>30</v>
      </c>
      <c r="AZ20" t="s">
        <v>30</v>
      </c>
      <c r="BA20" t="s">
        <v>956</v>
      </c>
      <c r="BB20">
        <v>5</v>
      </c>
      <c r="BC20">
        <v>5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 t="s">
        <v>956</v>
      </c>
      <c r="BM20">
        <v>4</v>
      </c>
      <c r="BN20">
        <v>1</v>
      </c>
      <c r="BO20">
        <v>1</v>
      </c>
      <c r="BP20">
        <v>1</v>
      </c>
      <c r="BQ20" t="s">
        <v>956</v>
      </c>
      <c r="BR20">
        <v>1</v>
      </c>
      <c r="BS20">
        <v>4</v>
      </c>
      <c r="BT20">
        <v>4</v>
      </c>
      <c r="BU20">
        <v>1</v>
      </c>
      <c r="BV20">
        <v>1</v>
      </c>
      <c r="BW20">
        <v>4</v>
      </c>
      <c r="BX20">
        <v>4</v>
      </c>
      <c r="BY20" t="s">
        <v>1103</v>
      </c>
      <c r="BZ20" t="s">
        <v>1100</v>
      </c>
      <c r="CA20" t="s">
        <v>1115</v>
      </c>
      <c r="GC20" s="11"/>
    </row>
    <row r="21" spans="1:185" x14ac:dyDescent="0.3">
      <c r="A21" s="10" t="s">
        <v>140</v>
      </c>
      <c r="B21" t="s">
        <v>942</v>
      </c>
      <c r="C21" s="9">
        <v>42</v>
      </c>
      <c r="D21" t="s">
        <v>259</v>
      </c>
      <c r="E21" t="s">
        <v>972</v>
      </c>
      <c r="F21" t="s">
        <v>36</v>
      </c>
      <c r="G21" s="9">
        <v>0</v>
      </c>
      <c r="H21" t="s">
        <v>946</v>
      </c>
      <c r="I21" t="s">
        <v>946</v>
      </c>
      <c r="J21" t="s">
        <v>951</v>
      </c>
      <c r="K21" t="s">
        <v>958</v>
      </c>
      <c r="L21" t="s">
        <v>962</v>
      </c>
      <c r="M21" t="s">
        <v>265</v>
      </c>
      <c r="N21" t="s">
        <v>968</v>
      </c>
      <c r="O21" s="10" t="s">
        <v>33</v>
      </c>
      <c r="P21" t="s">
        <v>249</v>
      </c>
      <c r="Q21" t="s">
        <v>976</v>
      </c>
      <c r="R21" t="s">
        <v>249</v>
      </c>
      <c r="S21" t="s">
        <v>977</v>
      </c>
      <c r="T21" t="s">
        <v>249</v>
      </c>
      <c r="U21" s="10" t="s">
        <v>521</v>
      </c>
      <c r="V21" t="s">
        <v>595</v>
      </c>
      <c r="W21" t="s">
        <v>249</v>
      </c>
      <c r="X21" t="s">
        <v>1370</v>
      </c>
      <c r="Y21" t="s">
        <v>249</v>
      </c>
      <c r="Z21" t="s">
        <v>249</v>
      </c>
      <c r="AA21" t="s">
        <v>986</v>
      </c>
      <c r="AB21" s="9">
        <v>4</v>
      </c>
      <c r="AC21" s="9">
        <v>4</v>
      </c>
      <c r="AD21" s="10" t="s">
        <v>704</v>
      </c>
      <c r="AE21" t="s">
        <v>671</v>
      </c>
      <c r="AF21" t="s">
        <v>249</v>
      </c>
      <c r="AG21" t="s">
        <v>6</v>
      </c>
      <c r="AH21" t="s">
        <v>1078</v>
      </c>
      <c r="AI21" t="s">
        <v>30</v>
      </c>
      <c r="AJ21" t="s">
        <v>36</v>
      </c>
      <c r="AK21" t="s">
        <v>680</v>
      </c>
      <c r="AL21" s="9">
        <v>1</v>
      </c>
      <c r="AM21" t="s">
        <v>365</v>
      </c>
      <c r="AN21" s="10" t="s">
        <v>1027</v>
      </c>
      <c r="AO21" t="s">
        <v>249</v>
      </c>
      <c r="AP21" t="s">
        <v>705</v>
      </c>
      <c r="AQ21" s="9">
        <v>4</v>
      </c>
      <c r="AR21" t="s">
        <v>994</v>
      </c>
      <c r="AS21" s="10" t="s">
        <v>1051</v>
      </c>
      <c r="AT21" t="s">
        <v>249</v>
      </c>
      <c r="AU21" t="s">
        <v>1074</v>
      </c>
      <c r="AV21" s="10" t="s">
        <v>706</v>
      </c>
      <c r="AW21" s="10" t="s">
        <v>1077</v>
      </c>
      <c r="AX21" t="s">
        <v>36</v>
      </c>
      <c r="AY21" t="s">
        <v>30</v>
      </c>
      <c r="AZ21" t="s">
        <v>30</v>
      </c>
      <c r="BA21" t="s">
        <v>1092</v>
      </c>
      <c r="BB21" s="9">
        <v>4</v>
      </c>
      <c r="BC21" s="9">
        <v>3</v>
      </c>
      <c r="BD21" s="9">
        <v>5</v>
      </c>
      <c r="BE21" s="9">
        <v>4</v>
      </c>
      <c r="BF21">
        <v>3</v>
      </c>
      <c r="BG21">
        <v>3</v>
      </c>
      <c r="BH21" s="9">
        <v>4</v>
      </c>
      <c r="BI21" s="9">
        <v>3</v>
      </c>
      <c r="BJ21" s="9">
        <v>5</v>
      </c>
      <c r="BK21" s="9">
        <v>4</v>
      </c>
      <c r="BL21" s="9">
        <v>1</v>
      </c>
      <c r="BM21" s="9">
        <v>1</v>
      </c>
      <c r="BN21" s="9">
        <v>4</v>
      </c>
      <c r="BO21" s="9">
        <v>3</v>
      </c>
      <c r="BP21" s="9">
        <v>5</v>
      </c>
      <c r="BQ21" s="9">
        <v>4</v>
      </c>
      <c r="BR21" s="9">
        <v>4</v>
      </c>
      <c r="BS21" s="9">
        <v>2</v>
      </c>
      <c r="BT21" s="9">
        <v>2</v>
      </c>
      <c r="BU21" s="9">
        <v>2</v>
      </c>
      <c r="BV21" s="9">
        <v>1</v>
      </c>
      <c r="BW21" s="9">
        <v>2</v>
      </c>
      <c r="BX21" s="9">
        <v>1</v>
      </c>
      <c r="BY21" s="10" t="s">
        <v>26</v>
      </c>
      <c r="BZ21" s="10" t="s">
        <v>615</v>
      </c>
      <c r="CA21" s="10" t="s">
        <v>707</v>
      </c>
      <c r="GC21" s="11"/>
    </row>
    <row r="22" spans="1:185" x14ac:dyDescent="0.3">
      <c r="A22" s="10" t="s">
        <v>1140</v>
      </c>
      <c r="B22" t="s">
        <v>943</v>
      </c>
      <c r="C22">
        <v>48</v>
      </c>
      <c r="D22" t="s">
        <v>258</v>
      </c>
      <c r="E22" t="s">
        <v>971</v>
      </c>
      <c r="F22" t="s">
        <v>30</v>
      </c>
      <c r="G22">
        <v>2</v>
      </c>
      <c r="H22" t="s">
        <v>946</v>
      </c>
      <c r="I22" t="s">
        <v>946</v>
      </c>
      <c r="J22" t="s">
        <v>1141</v>
      </c>
      <c r="K22" t="s">
        <v>957</v>
      </c>
      <c r="L22" t="s">
        <v>962</v>
      </c>
      <c r="M22" t="s">
        <v>1125</v>
      </c>
      <c r="N22" t="s">
        <v>966</v>
      </c>
      <c r="O22" s="10" t="s">
        <v>9</v>
      </c>
      <c r="P22" s="10" t="s">
        <v>19</v>
      </c>
      <c r="Q22" t="s">
        <v>977</v>
      </c>
      <c r="R22" s="10" t="s">
        <v>400</v>
      </c>
      <c r="S22" t="s">
        <v>365</v>
      </c>
      <c r="T22" s="10" t="s">
        <v>1142</v>
      </c>
      <c r="U22" s="10" t="s">
        <v>1143</v>
      </c>
      <c r="V22" t="s">
        <v>595</v>
      </c>
      <c r="W22" s="10" t="s">
        <v>1144</v>
      </c>
      <c r="X22" t="s">
        <v>1145</v>
      </c>
      <c r="Y22" t="s">
        <v>249</v>
      </c>
      <c r="Z22" t="s">
        <v>249</v>
      </c>
      <c r="AA22" t="s">
        <v>1146</v>
      </c>
      <c r="AB22">
        <v>5</v>
      </c>
      <c r="AC22">
        <v>5</v>
      </c>
      <c r="AD22" t="s">
        <v>1147</v>
      </c>
      <c r="AE22" t="s">
        <v>1148</v>
      </c>
      <c r="AF22" t="s">
        <v>249</v>
      </c>
      <c r="AG22" t="s">
        <v>956</v>
      </c>
      <c r="AH22" t="s">
        <v>1149</v>
      </c>
      <c r="AI22" t="s">
        <v>36</v>
      </c>
      <c r="AJ22" t="s">
        <v>1133</v>
      </c>
      <c r="AK22" t="s">
        <v>884</v>
      </c>
      <c r="AL22">
        <v>5</v>
      </c>
      <c r="AM22" t="s">
        <v>364</v>
      </c>
      <c r="AN22" t="s">
        <v>674</v>
      </c>
      <c r="AO22" t="s">
        <v>1150</v>
      </c>
      <c r="AP22" t="s">
        <v>673</v>
      </c>
      <c r="AQ22">
        <v>5</v>
      </c>
      <c r="AR22" t="s">
        <v>994</v>
      </c>
      <c r="AS22" t="s">
        <v>674</v>
      </c>
      <c r="AT22" t="s">
        <v>956</v>
      </c>
      <c r="AU22" t="s">
        <v>956</v>
      </c>
      <c r="AV22" t="s">
        <v>1151</v>
      </c>
      <c r="AW22" t="s">
        <v>956</v>
      </c>
      <c r="AX22" t="s">
        <v>36</v>
      </c>
      <c r="AY22" t="s">
        <v>30</v>
      </c>
      <c r="AZ22" t="s">
        <v>30</v>
      </c>
      <c r="BA22" t="s">
        <v>1152</v>
      </c>
      <c r="BB22">
        <v>5</v>
      </c>
      <c r="BC22">
        <v>5</v>
      </c>
      <c r="BD22">
        <v>4</v>
      </c>
      <c r="BE22">
        <v>4</v>
      </c>
      <c r="BF22">
        <v>4</v>
      </c>
      <c r="BG22">
        <v>4</v>
      </c>
      <c r="BH22">
        <v>3</v>
      </c>
      <c r="BI22">
        <v>3</v>
      </c>
      <c r="BJ22">
        <v>4</v>
      </c>
      <c r="BK22">
        <v>4</v>
      </c>
      <c r="BL22">
        <v>4</v>
      </c>
      <c r="BM22">
        <v>4</v>
      </c>
      <c r="BN22">
        <v>5</v>
      </c>
      <c r="BO22">
        <v>5</v>
      </c>
      <c r="BP22">
        <v>5</v>
      </c>
      <c r="BQ22">
        <v>5</v>
      </c>
      <c r="BR22">
        <v>5</v>
      </c>
      <c r="BS22">
        <v>1</v>
      </c>
      <c r="BT22">
        <v>1</v>
      </c>
      <c r="BU22">
        <v>5</v>
      </c>
      <c r="BV22">
        <v>5</v>
      </c>
      <c r="BW22">
        <v>1</v>
      </c>
      <c r="BX22">
        <v>1</v>
      </c>
      <c r="BY22" t="s">
        <v>695</v>
      </c>
      <c r="BZ22" t="s">
        <v>1153</v>
      </c>
      <c r="CA22" t="s">
        <v>1154</v>
      </c>
      <c r="GC22" s="11"/>
    </row>
    <row r="23" spans="1:185" x14ac:dyDescent="0.3">
      <c r="A23" s="10" t="s">
        <v>1280</v>
      </c>
      <c r="B23" t="s">
        <v>943</v>
      </c>
      <c r="C23">
        <v>55</v>
      </c>
      <c r="D23" t="s">
        <v>259</v>
      </c>
      <c r="E23" t="s">
        <v>975</v>
      </c>
      <c r="F23" t="s">
        <v>30</v>
      </c>
      <c r="G23">
        <v>1</v>
      </c>
      <c r="H23" t="s">
        <v>946</v>
      </c>
      <c r="I23" t="s">
        <v>947</v>
      </c>
      <c r="J23" t="s">
        <v>1141</v>
      </c>
      <c r="K23" t="s">
        <v>958</v>
      </c>
      <c r="L23" t="s">
        <v>962</v>
      </c>
      <c r="M23" t="s">
        <v>1125</v>
      </c>
      <c r="N23" t="s">
        <v>965</v>
      </c>
      <c r="O23" s="10" t="s">
        <v>40</v>
      </c>
      <c r="P23" s="10" t="s">
        <v>342</v>
      </c>
      <c r="Q23" t="s">
        <v>365</v>
      </c>
      <c r="R23" s="10" t="s">
        <v>1281</v>
      </c>
      <c r="S23" t="s">
        <v>977</v>
      </c>
      <c r="T23" t="s">
        <v>249</v>
      </c>
      <c r="U23" s="10" t="s">
        <v>1282</v>
      </c>
      <c r="V23" t="s">
        <v>977</v>
      </c>
      <c r="W23" s="10" t="s">
        <v>1283</v>
      </c>
      <c r="X23" t="s">
        <v>36</v>
      </c>
      <c r="Y23" t="s">
        <v>249</v>
      </c>
      <c r="Z23" t="s">
        <v>249</v>
      </c>
      <c r="AA23" t="s">
        <v>1284</v>
      </c>
      <c r="AB23">
        <v>5</v>
      </c>
      <c r="AC23" t="s">
        <v>956</v>
      </c>
      <c r="AD23" t="s">
        <v>1285</v>
      </c>
      <c r="AE23" t="s">
        <v>674</v>
      </c>
      <c r="AF23" t="s">
        <v>1286</v>
      </c>
      <c r="AG23" t="s">
        <v>6</v>
      </c>
      <c r="AH23" t="s">
        <v>1078</v>
      </c>
      <c r="AI23" t="s">
        <v>36</v>
      </c>
      <c r="AJ23" t="s">
        <v>1133</v>
      </c>
      <c r="AK23" t="s">
        <v>672</v>
      </c>
      <c r="AL23">
        <v>5</v>
      </c>
      <c r="AM23" t="s">
        <v>994</v>
      </c>
      <c r="AN23" t="s">
        <v>674</v>
      </c>
      <c r="AO23" t="s">
        <v>1287</v>
      </c>
      <c r="AP23" t="s">
        <v>673</v>
      </c>
      <c r="AQ23">
        <v>1</v>
      </c>
      <c r="AR23" t="s">
        <v>365</v>
      </c>
      <c r="AS23" t="s">
        <v>1001</v>
      </c>
      <c r="AT23" t="s">
        <v>851</v>
      </c>
      <c r="AU23" t="s">
        <v>1074</v>
      </c>
      <c r="AV23" t="s">
        <v>1288</v>
      </c>
      <c r="AW23" t="s">
        <v>1289</v>
      </c>
      <c r="AX23" t="s">
        <v>36</v>
      </c>
      <c r="AY23" t="s">
        <v>30</v>
      </c>
      <c r="AZ23" t="s">
        <v>36</v>
      </c>
      <c r="BA23" t="s">
        <v>956</v>
      </c>
      <c r="BB23">
        <v>5</v>
      </c>
      <c r="BC23">
        <v>4</v>
      </c>
      <c r="BD23">
        <v>4</v>
      </c>
      <c r="BE23">
        <v>4</v>
      </c>
      <c r="BF23">
        <v>1</v>
      </c>
      <c r="BG23">
        <v>1</v>
      </c>
      <c r="BH23" t="s">
        <v>956</v>
      </c>
      <c r="BI23">
        <v>1</v>
      </c>
      <c r="BJ23">
        <v>1</v>
      </c>
      <c r="BK23">
        <v>1</v>
      </c>
      <c r="BL23">
        <v>4</v>
      </c>
      <c r="BM23">
        <v>4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 t="s">
        <v>695</v>
      </c>
      <c r="BZ23" t="s">
        <v>1100</v>
      </c>
      <c r="CA23" t="s">
        <v>1290</v>
      </c>
      <c r="GC23" s="11"/>
    </row>
    <row r="24" spans="1:185" x14ac:dyDescent="0.3">
      <c r="A24" s="10" t="s">
        <v>137</v>
      </c>
      <c r="B24" t="s">
        <v>943</v>
      </c>
      <c r="C24" s="9">
        <v>58</v>
      </c>
      <c r="D24" t="s">
        <v>259</v>
      </c>
      <c r="E24" t="s">
        <v>971</v>
      </c>
      <c r="F24" t="s">
        <v>30</v>
      </c>
      <c r="G24" s="9">
        <v>2</v>
      </c>
      <c r="H24" t="s">
        <v>946</v>
      </c>
      <c r="I24" t="s">
        <v>946</v>
      </c>
      <c r="J24" t="s">
        <v>950</v>
      </c>
      <c r="K24" t="s">
        <v>958</v>
      </c>
      <c r="L24" t="s">
        <v>962</v>
      </c>
      <c r="M24" t="s">
        <v>265</v>
      </c>
      <c r="N24" t="s">
        <v>966</v>
      </c>
      <c r="O24" s="10" t="s">
        <v>271</v>
      </c>
      <c r="P24" s="10" t="s">
        <v>19</v>
      </c>
      <c r="Q24" t="s">
        <v>978</v>
      </c>
      <c r="R24" s="10" t="s">
        <v>371</v>
      </c>
      <c r="S24" t="s">
        <v>365</v>
      </c>
      <c r="T24" t="s">
        <v>249</v>
      </c>
      <c r="U24" s="10" t="s">
        <v>518</v>
      </c>
      <c r="V24" t="s">
        <v>977</v>
      </c>
      <c r="W24" t="s">
        <v>249</v>
      </c>
      <c r="X24" s="10" t="s">
        <v>36</v>
      </c>
      <c r="Y24" t="s">
        <v>249</v>
      </c>
      <c r="Z24" t="s">
        <v>249</v>
      </c>
      <c r="AA24" s="10" t="s">
        <v>36</v>
      </c>
      <c r="AB24" s="9">
        <v>5</v>
      </c>
      <c r="AC24" s="9">
        <v>5</v>
      </c>
      <c r="AD24" s="10" t="s">
        <v>696</v>
      </c>
      <c r="AE24" t="s">
        <v>671</v>
      </c>
      <c r="AF24" t="s">
        <v>249</v>
      </c>
      <c r="AG24" t="s">
        <v>6</v>
      </c>
      <c r="AH24" t="s">
        <v>1078</v>
      </c>
      <c r="AI24" t="s">
        <v>30</v>
      </c>
      <c r="AJ24" t="s">
        <v>30</v>
      </c>
      <c r="AK24" t="s">
        <v>680</v>
      </c>
      <c r="AL24" s="9">
        <v>3</v>
      </c>
      <c r="AM24" t="s">
        <v>994</v>
      </c>
      <c r="AN24" s="10" t="s">
        <v>1005</v>
      </c>
      <c r="AO24" t="s">
        <v>249</v>
      </c>
      <c r="AP24" t="s">
        <v>673</v>
      </c>
      <c r="AQ24" s="9">
        <v>4</v>
      </c>
      <c r="AR24" t="s">
        <v>994</v>
      </c>
      <c r="AS24" s="10" t="s">
        <v>1005</v>
      </c>
      <c r="AT24" t="s">
        <v>249</v>
      </c>
      <c r="AU24" t="s">
        <v>1073</v>
      </c>
      <c r="AV24" s="10" t="s">
        <v>36</v>
      </c>
      <c r="AW24" s="10" t="s">
        <v>697</v>
      </c>
      <c r="AX24" t="s">
        <v>30</v>
      </c>
      <c r="AY24" t="s">
        <v>30</v>
      </c>
      <c r="AZ24" t="s">
        <v>36</v>
      </c>
      <c r="BA24" t="s">
        <v>956</v>
      </c>
      <c r="BB24" t="s">
        <v>956</v>
      </c>
      <c r="BC24" t="s">
        <v>956</v>
      </c>
      <c r="BD24" t="s">
        <v>956</v>
      </c>
      <c r="BE24" t="s">
        <v>956</v>
      </c>
      <c r="BF24" t="s">
        <v>956</v>
      </c>
      <c r="BG24" t="s">
        <v>956</v>
      </c>
      <c r="BH24" t="s">
        <v>956</v>
      </c>
      <c r="BI24" t="s">
        <v>956</v>
      </c>
      <c r="BJ24" t="s">
        <v>956</v>
      </c>
      <c r="BK24" t="s">
        <v>956</v>
      </c>
      <c r="BL24" t="s">
        <v>956</v>
      </c>
      <c r="BM24" t="s">
        <v>956</v>
      </c>
      <c r="BN24" t="s">
        <v>956</v>
      </c>
      <c r="BO24" t="s">
        <v>956</v>
      </c>
      <c r="BP24" t="s">
        <v>956</v>
      </c>
      <c r="BQ24" t="s">
        <v>956</v>
      </c>
      <c r="BR24" t="s">
        <v>956</v>
      </c>
      <c r="BS24" t="s">
        <v>956</v>
      </c>
      <c r="BT24" t="s">
        <v>956</v>
      </c>
      <c r="BU24" t="s">
        <v>956</v>
      </c>
      <c r="BV24" t="s">
        <v>956</v>
      </c>
      <c r="BW24" t="s">
        <v>956</v>
      </c>
      <c r="BX24" t="s">
        <v>956</v>
      </c>
      <c r="BY24" t="s">
        <v>956</v>
      </c>
      <c r="BZ24" t="s">
        <v>956</v>
      </c>
      <c r="CA24" t="s">
        <v>1115</v>
      </c>
      <c r="GC24" s="11"/>
    </row>
    <row r="25" spans="1:185" x14ac:dyDescent="0.3">
      <c r="A25" t="s">
        <v>1307</v>
      </c>
      <c r="B25" t="s">
        <v>943</v>
      </c>
      <c r="C25">
        <v>64</v>
      </c>
      <c r="D25" t="s">
        <v>258</v>
      </c>
      <c r="E25" t="s">
        <v>971</v>
      </c>
      <c r="F25" t="s">
        <v>30</v>
      </c>
      <c r="G25">
        <v>3</v>
      </c>
      <c r="H25" t="s">
        <v>946</v>
      </c>
      <c r="I25" t="s">
        <v>946</v>
      </c>
      <c r="J25" t="s">
        <v>1123</v>
      </c>
      <c r="K25" t="s">
        <v>955</v>
      </c>
      <c r="L25" t="s">
        <v>962</v>
      </c>
      <c r="M25" t="s">
        <v>265</v>
      </c>
      <c r="N25" t="s">
        <v>966</v>
      </c>
      <c r="O25" t="s">
        <v>9</v>
      </c>
      <c r="P25" t="s">
        <v>7</v>
      </c>
      <c r="Q25" t="s">
        <v>364</v>
      </c>
      <c r="S25" t="s">
        <v>364</v>
      </c>
      <c r="U25" t="s">
        <v>6</v>
      </c>
      <c r="V25" t="s">
        <v>977</v>
      </c>
      <c r="X25" t="s">
        <v>36</v>
      </c>
      <c r="AA25" t="s">
        <v>956</v>
      </c>
      <c r="AB25">
        <v>3</v>
      </c>
      <c r="AC25">
        <v>3</v>
      </c>
      <c r="AD25" t="s">
        <v>1308</v>
      </c>
      <c r="AE25" t="s">
        <v>1309</v>
      </c>
      <c r="AG25" t="s">
        <v>6</v>
      </c>
      <c r="AH25" t="s">
        <v>1149</v>
      </c>
      <c r="AI25" t="s">
        <v>36</v>
      </c>
      <c r="AJ25" t="s">
        <v>1133</v>
      </c>
      <c r="AK25" t="s">
        <v>36</v>
      </c>
      <c r="AL25">
        <v>2</v>
      </c>
      <c r="AM25" t="s">
        <v>364</v>
      </c>
      <c r="AN25" t="s">
        <v>1310</v>
      </c>
      <c r="AP25" t="s">
        <v>673</v>
      </c>
      <c r="AQ25">
        <v>4</v>
      </c>
      <c r="AR25" t="s">
        <v>364</v>
      </c>
      <c r="AS25" t="s">
        <v>1310</v>
      </c>
      <c r="AU25" t="s">
        <v>1311</v>
      </c>
      <c r="AV25" t="s">
        <v>956</v>
      </c>
      <c r="AW25" t="s">
        <v>4</v>
      </c>
      <c r="AX25" t="s">
        <v>36</v>
      </c>
      <c r="AY25" t="s">
        <v>30</v>
      </c>
      <c r="AZ25" t="s">
        <v>36</v>
      </c>
      <c r="BA25" t="s">
        <v>956</v>
      </c>
      <c r="BB25" t="s">
        <v>956</v>
      </c>
      <c r="BC25" t="s">
        <v>956</v>
      </c>
      <c r="BD25" t="s">
        <v>956</v>
      </c>
      <c r="BE25" t="s">
        <v>956</v>
      </c>
      <c r="BF25" t="s">
        <v>956</v>
      </c>
      <c r="BG25" t="s">
        <v>956</v>
      </c>
      <c r="BH25" t="s">
        <v>956</v>
      </c>
      <c r="BI25" t="s">
        <v>956</v>
      </c>
      <c r="BJ25" t="s">
        <v>956</v>
      </c>
      <c r="BK25" t="s">
        <v>956</v>
      </c>
      <c r="BL25" t="s">
        <v>956</v>
      </c>
      <c r="BM25" t="s">
        <v>956</v>
      </c>
      <c r="BN25" t="s">
        <v>956</v>
      </c>
      <c r="BO25" t="s">
        <v>956</v>
      </c>
      <c r="BP25" t="s">
        <v>956</v>
      </c>
      <c r="BQ25" t="s">
        <v>956</v>
      </c>
      <c r="BR25" t="s">
        <v>956</v>
      </c>
      <c r="BS25" t="s">
        <v>956</v>
      </c>
      <c r="BT25" t="s">
        <v>956</v>
      </c>
      <c r="BU25" t="s">
        <v>956</v>
      </c>
      <c r="BV25" t="s">
        <v>956</v>
      </c>
      <c r="BW25" t="s">
        <v>956</v>
      </c>
      <c r="BX25" t="s">
        <v>956</v>
      </c>
      <c r="BY25" t="s">
        <v>956</v>
      </c>
      <c r="BZ25" t="s">
        <v>956</v>
      </c>
      <c r="CA25" t="s">
        <v>956</v>
      </c>
      <c r="GC25" s="11"/>
    </row>
    <row r="26" spans="1:185" x14ac:dyDescent="0.3">
      <c r="A26" s="10" t="s">
        <v>1233</v>
      </c>
      <c r="B26" t="s">
        <v>943</v>
      </c>
      <c r="C26">
        <v>70</v>
      </c>
      <c r="D26" t="s">
        <v>259</v>
      </c>
      <c r="E26" t="s">
        <v>971</v>
      </c>
      <c r="F26" t="s">
        <v>30</v>
      </c>
      <c r="G26">
        <v>2</v>
      </c>
      <c r="H26" t="s">
        <v>946</v>
      </c>
      <c r="I26" t="s">
        <v>946</v>
      </c>
      <c r="J26" t="s">
        <v>1141</v>
      </c>
      <c r="K26" t="s">
        <v>958</v>
      </c>
      <c r="L26" t="s">
        <v>962</v>
      </c>
      <c r="M26" t="s">
        <v>265</v>
      </c>
      <c r="N26" t="s">
        <v>965</v>
      </c>
      <c r="O26" s="10" t="s">
        <v>9</v>
      </c>
      <c r="P26" s="10" t="s">
        <v>7</v>
      </c>
      <c r="Q26" t="s">
        <v>365</v>
      </c>
      <c r="R26" t="s">
        <v>249</v>
      </c>
      <c r="S26" t="s">
        <v>977</v>
      </c>
      <c r="T26" t="s">
        <v>249</v>
      </c>
      <c r="U26" s="10" t="s">
        <v>1234</v>
      </c>
      <c r="V26" t="s">
        <v>956</v>
      </c>
      <c r="W26" t="s">
        <v>249</v>
      </c>
      <c r="X26" t="s">
        <v>36</v>
      </c>
      <c r="Y26" t="s">
        <v>249</v>
      </c>
      <c r="Z26" t="s">
        <v>249</v>
      </c>
      <c r="AA26" t="s">
        <v>956</v>
      </c>
      <c r="AB26">
        <v>5</v>
      </c>
      <c r="AC26">
        <v>5</v>
      </c>
      <c r="AD26" t="s">
        <v>5</v>
      </c>
      <c r="AE26" t="s">
        <v>671</v>
      </c>
      <c r="AF26" t="s">
        <v>249</v>
      </c>
      <c r="AG26" t="s">
        <v>6</v>
      </c>
      <c r="AH26" t="s">
        <v>1132</v>
      </c>
      <c r="AI26" t="s">
        <v>36</v>
      </c>
      <c r="AJ26" t="s">
        <v>36</v>
      </c>
      <c r="AK26" t="s">
        <v>1194</v>
      </c>
      <c r="AL26">
        <v>5</v>
      </c>
      <c r="AM26" t="s">
        <v>364</v>
      </c>
      <c r="AN26" t="s">
        <v>1219</v>
      </c>
      <c r="AO26" t="s">
        <v>249</v>
      </c>
      <c r="AP26" t="s">
        <v>705</v>
      </c>
      <c r="AQ26">
        <v>5</v>
      </c>
      <c r="AR26" t="s">
        <v>364</v>
      </c>
      <c r="AS26" t="s">
        <v>1056</v>
      </c>
      <c r="AT26" t="s">
        <v>249</v>
      </c>
      <c r="AU26" t="s">
        <v>1076</v>
      </c>
      <c r="AV26" t="s">
        <v>956</v>
      </c>
      <c r="AW26" t="s">
        <v>1235</v>
      </c>
      <c r="AX26" t="s">
        <v>36</v>
      </c>
      <c r="AY26" t="s">
        <v>30</v>
      </c>
      <c r="AZ26" t="s">
        <v>30</v>
      </c>
      <c r="BA26" t="s">
        <v>1093</v>
      </c>
      <c r="BB26">
        <v>4</v>
      </c>
      <c r="BC26">
        <v>5</v>
      </c>
      <c r="BD26">
        <v>5</v>
      </c>
      <c r="BE26">
        <v>5</v>
      </c>
      <c r="BF26">
        <v>1</v>
      </c>
      <c r="BG26">
        <v>1</v>
      </c>
      <c r="BH26">
        <v>5</v>
      </c>
      <c r="BI26">
        <v>5</v>
      </c>
      <c r="BJ26">
        <v>5</v>
      </c>
      <c r="BK26">
        <v>5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1103</v>
      </c>
      <c r="BZ26" t="s">
        <v>900</v>
      </c>
      <c r="CA26" t="s">
        <v>956</v>
      </c>
      <c r="GC26" s="11"/>
    </row>
    <row r="27" spans="1:185" x14ac:dyDescent="0.3">
      <c r="A27" s="10" t="s">
        <v>1221</v>
      </c>
      <c r="B27" t="s">
        <v>943</v>
      </c>
      <c r="C27">
        <v>22</v>
      </c>
      <c r="D27" t="s">
        <v>260</v>
      </c>
      <c r="E27" t="s">
        <v>971</v>
      </c>
      <c r="F27" t="s">
        <v>30</v>
      </c>
      <c r="G27">
        <v>1</v>
      </c>
      <c r="H27" t="s">
        <v>949</v>
      </c>
      <c r="I27" t="s">
        <v>949</v>
      </c>
      <c r="J27" t="s">
        <v>1123</v>
      </c>
      <c r="K27" t="s">
        <v>957</v>
      </c>
      <c r="L27" t="s">
        <v>263</v>
      </c>
      <c r="M27" t="s">
        <v>265</v>
      </c>
      <c r="N27" t="s">
        <v>965</v>
      </c>
      <c r="O27" s="10" t="s">
        <v>9</v>
      </c>
      <c r="P27" s="10" t="s">
        <v>1222</v>
      </c>
      <c r="Q27" t="s">
        <v>976</v>
      </c>
      <c r="R27" t="s">
        <v>249</v>
      </c>
      <c r="S27" t="s">
        <v>956</v>
      </c>
      <c r="T27" t="s">
        <v>249</v>
      </c>
      <c r="U27" s="10" t="s">
        <v>294</v>
      </c>
      <c r="V27" t="s">
        <v>977</v>
      </c>
      <c r="W27" t="s">
        <v>249</v>
      </c>
      <c r="X27" t="s">
        <v>36</v>
      </c>
      <c r="Y27" t="s">
        <v>249</v>
      </c>
      <c r="Z27" t="s">
        <v>249</v>
      </c>
      <c r="AA27" t="s">
        <v>956</v>
      </c>
      <c r="AB27" t="s">
        <v>956</v>
      </c>
      <c r="AC27" t="s">
        <v>956</v>
      </c>
      <c r="AD27" t="s">
        <v>294</v>
      </c>
      <c r="AE27" t="s">
        <v>671</v>
      </c>
      <c r="AF27" t="s">
        <v>249</v>
      </c>
      <c r="AG27" t="s">
        <v>6</v>
      </c>
      <c r="AH27" t="s">
        <v>1132</v>
      </c>
      <c r="AI27" t="s">
        <v>956</v>
      </c>
      <c r="AJ27" t="s">
        <v>956</v>
      </c>
      <c r="AK27" t="s">
        <v>733</v>
      </c>
      <c r="AL27">
        <v>5</v>
      </c>
      <c r="AM27" t="s">
        <v>994</v>
      </c>
      <c r="AN27" t="s">
        <v>674</v>
      </c>
      <c r="AO27" t="s">
        <v>1223</v>
      </c>
      <c r="AP27" t="s">
        <v>1069</v>
      </c>
      <c r="AQ27">
        <v>5</v>
      </c>
      <c r="AR27" t="s">
        <v>994</v>
      </c>
      <c r="AS27" t="s">
        <v>1001</v>
      </c>
      <c r="AT27" t="s">
        <v>249</v>
      </c>
      <c r="AU27" t="s">
        <v>1074</v>
      </c>
      <c r="AV27" t="s">
        <v>4</v>
      </c>
      <c r="AW27" t="s">
        <v>1224</v>
      </c>
      <c r="AX27" t="s">
        <v>36</v>
      </c>
      <c r="AY27" t="s">
        <v>30</v>
      </c>
      <c r="AZ27" t="s">
        <v>30</v>
      </c>
      <c r="BA27" t="s">
        <v>956</v>
      </c>
      <c r="BB27">
        <v>5</v>
      </c>
      <c r="BC27">
        <v>5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5</v>
      </c>
      <c r="BZ27" t="s">
        <v>1100</v>
      </c>
      <c r="CA27" t="s">
        <v>956</v>
      </c>
      <c r="GC27" s="11"/>
    </row>
    <row r="28" spans="1:185" x14ac:dyDescent="0.3">
      <c r="A28" t="s">
        <v>1314</v>
      </c>
      <c r="B28" t="s">
        <v>943</v>
      </c>
      <c r="C28">
        <v>78</v>
      </c>
      <c r="D28" t="s">
        <v>258</v>
      </c>
      <c r="E28" t="s">
        <v>971</v>
      </c>
      <c r="F28" t="s">
        <v>30</v>
      </c>
      <c r="G28">
        <v>3</v>
      </c>
      <c r="H28" t="s">
        <v>946</v>
      </c>
      <c r="I28" t="s">
        <v>946</v>
      </c>
      <c r="J28" t="s">
        <v>1315</v>
      </c>
      <c r="K28" t="s">
        <v>957</v>
      </c>
      <c r="L28" t="s">
        <v>962</v>
      </c>
      <c r="M28" t="s">
        <v>1125</v>
      </c>
      <c r="N28" t="s">
        <v>966</v>
      </c>
      <c r="O28" t="s">
        <v>12</v>
      </c>
      <c r="P28" t="s">
        <v>7</v>
      </c>
      <c r="Q28" t="s">
        <v>977</v>
      </c>
      <c r="S28" t="s">
        <v>977</v>
      </c>
      <c r="U28" s="12" t="s">
        <v>1316</v>
      </c>
      <c r="V28" t="s">
        <v>977</v>
      </c>
      <c r="X28" t="s">
        <v>36</v>
      </c>
      <c r="AA28" t="s">
        <v>956</v>
      </c>
      <c r="AB28">
        <v>5</v>
      </c>
      <c r="AC28">
        <v>4</v>
      </c>
      <c r="AD28" t="s">
        <v>294</v>
      </c>
      <c r="AE28" t="s">
        <v>1309</v>
      </c>
      <c r="AG28" t="s">
        <v>6</v>
      </c>
      <c r="AH28" t="s">
        <v>1149</v>
      </c>
      <c r="AI28" t="s">
        <v>36</v>
      </c>
      <c r="AJ28" t="s">
        <v>36</v>
      </c>
      <c r="AK28" t="s">
        <v>884</v>
      </c>
      <c r="AL28">
        <v>3</v>
      </c>
      <c r="AM28" t="s">
        <v>994</v>
      </c>
      <c r="AN28" t="s">
        <v>1313</v>
      </c>
      <c r="AP28" t="s">
        <v>673</v>
      </c>
      <c r="AQ28">
        <v>3</v>
      </c>
      <c r="AR28" t="s">
        <v>994</v>
      </c>
      <c r="AS28" t="s">
        <v>1313</v>
      </c>
      <c r="AU28" t="s">
        <v>1074</v>
      </c>
      <c r="AV28" t="s">
        <v>4</v>
      </c>
      <c r="AW28" t="s">
        <v>8</v>
      </c>
      <c r="AX28" t="s">
        <v>36</v>
      </c>
      <c r="AY28" t="s">
        <v>30</v>
      </c>
      <c r="AZ28" t="s">
        <v>30</v>
      </c>
      <c r="BA28" t="s">
        <v>1317</v>
      </c>
      <c r="BB28">
        <v>3</v>
      </c>
      <c r="BC28">
        <v>3</v>
      </c>
      <c r="BD28">
        <v>2</v>
      </c>
      <c r="BE28">
        <v>2</v>
      </c>
      <c r="BF28">
        <v>3</v>
      </c>
      <c r="BG28">
        <v>3</v>
      </c>
      <c r="BH28">
        <v>4</v>
      </c>
      <c r="BI28">
        <v>4</v>
      </c>
      <c r="BJ28">
        <v>4</v>
      </c>
      <c r="BK28">
        <v>4</v>
      </c>
      <c r="BL28">
        <v>2</v>
      </c>
      <c r="BM28">
        <v>2</v>
      </c>
      <c r="BN28">
        <v>3</v>
      </c>
      <c r="BO28">
        <v>3</v>
      </c>
      <c r="BP28">
        <v>2</v>
      </c>
      <c r="BQ28">
        <v>3</v>
      </c>
      <c r="BR28">
        <v>3</v>
      </c>
      <c r="BS28">
        <v>2</v>
      </c>
      <c r="BT28">
        <v>2</v>
      </c>
      <c r="BU28">
        <v>2</v>
      </c>
      <c r="BV28">
        <v>2</v>
      </c>
      <c r="BW28">
        <v>4</v>
      </c>
      <c r="BX28">
        <v>4</v>
      </c>
      <c r="BY28" t="s">
        <v>695</v>
      </c>
      <c r="BZ28" t="s">
        <v>1318</v>
      </c>
      <c r="CA28" t="s">
        <v>1319</v>
      </c>
      <c r="GC28" s="11"/>
    </row>
    <row r="29" spans="1:185" x14ac:dyDescent="0.3">
      <c r="A29" t="s">
        <v>1327</v>
      </c>
      <c r="B29" t="s">
        <v>943</v>
      </c>
      <c r="C29">
        <v>59</v>
      </c>
      <c r="D29" t="s">
        <v>259</v>
      </c>
      <c r="E29" t="s">
        <v>975</v>
      </c>
      <c r="F29" t="s">
        <v>30</v>
      </c>
      <c r="G29">
        <v>5</v>
      </c>
      <c r="H29" t="s">
        <v>946</v>
      </c>
      <c r="I29" t="s">
        <v>947</v>
      </c>
      <c r="J29" t="s">
        <v>1141</v>
      </c>
      <c r="K29" t="s">
        <v>957</v>
      </c>
      <c r="L29" t="s">
        <v>962</v>
      </c>
      <c r="M29" t="s">
        <v>1125</v>
      </c>
      <c r="N29" t="s">
        <v>965</v>
      </c>
      <c r="O29" t="s">
        <v>39</v>
      </c>
      <c r="P29" t="s">
        <v>1328</v>
      </c>
      <c r="Q29" t="s">
        <v>977</v>
      </c>
      <c r="S29" t="s">
        <v>977</v>
      </c>
      <c r="U29" t="s">
        <v>1329</v>
      </c>
      <c r="V29" t="s">
        <v>977</v>
      </c>
      <c r="X29" t="s">
        <v>36</v>
      </c>
      <c r="AA29" t="s">
        <v>956</v>
      </c>
      <c r="AB29">
        <v>1</v>
      </c>
      <c r="AC29">
        <v>1</v>
      </c>
      <c r="AD29" t="s">
        <v>1330</v>
      </c>
      <c r="AE29" t="s">
        <v>1309</v>
      </c>
      <c r="AG29" t="s">
        <v>6</v>
      </c>
      <c r="AH29" t="s">
        <v>1078</v>
      </c>
      <c r="AI29" t="s">
        <v>36</v>
      </c>
      <c r="AJ29" t="s">
        <v>36</v>
      </c>
      <c r="AK29" t="s">
        <v>672</v>
      </c>
      <c r="AL29">
        <v>3</v>
      </c>
      <c r="AM29" t="s">
        <v>994</v>
      </c>
      <c r="AN29" t="s">
        <v>1049</v>
      </c>
      <c r="AP29" t="s">
        <v>673</v>
      </c>
      <c r="AQ29">
        <v>1</v>
      </c>
      <c r="AR29" t="s">
        <v>994</v>
      </c>
      <c r="AS29" t="s">
        <v>1002</v>
      </c>
      <c r="AU29" t="s">
        <v>1074</v>
      </c>
      <c r="AV29" t="s">
        <v>4</v>
      </c>
      <c r="AW29" t="s">
        <v>1331</v>
      </c>
      <c r="AX29" t="s">
        <v>36</v>
      </c>
      <c r="AY29" t="s">
        <v>30</v>
      </c>
      <c r="AZ29" t="s">
        <v>36</v>
      </c>
      <c r="BA29" t="s">
        <v>956</v>
      </c>
      <c r="BB29" t="s">
        <v>956</v>
      </c>
      <c r="BC29" t="s">
        <v>956</v>
      </c>
      <c r="BD29" t="s">
        <v>956</v>
      </c>
      <c r="BE29" t="s">
        <v>956</v>
      </c>
      <c r="BF29" t="s">
        <v>956</v>
      </c>
      <c r="BG29" t="s">
        <v>956</v>
      </c>
      <c r="BH29" t="s">
        <v>956</v>
      </c>
      <c r="BI29" t="s">
        <v>956</v>
      </c>
      <c r="BJ29" t="s">
        <v>956</v>
      </c>
      <c r="BK29" t="s">
        <v>956</v>
      </c>
      <c r="BL29" t="s">
        <v>956</v>
      </c>
      <c r="BM29" t="s">
        <v>956</v>
      </c>
      <c r="BN29" t="s">
        <v>956</v>
      </c>
      <c r="BO29" t="s">
        <v>956</v>
      </c>
      <c r="BP29" t="s">
        <v>956</v>
      </c>
      <c r="BQ29" t="s">
        <v>956</v>
      </c>
      <c r="BR29" t="s">
        <v>956</v>
      </c>
      <c r="BS29" t="s">
        <v>956</v>
      </c>
      <c r="BT29" t="s">
        <v>956</v>
      </c>
      <c r="BU29" t="s">
        <v>956</v>
      </c>
      <c r="BV29" t="s">
        <v>956</v>
      </c>
      <c r="BW29" t="s">
        <v>956</v>
      </c>
      <c r="BX29" t="s">
        <v>956</v>
      </c>
      <c r="BY29" t="s">
        <v>956</v>
      </c>
      <c r="BZ29" t="s">
        <v>956</v>
      </c>
      <c r="CA29" t="s">
        <v>956</v>
      </c>
      <c r="GC29" s="11"/>
    </row>
    <row r="30" spans="1:185" x14ac:dyDescent="0.3">
      <c r="A30" s="10" t="s">
        <v>131</v>
      </c>
      <c r="B30" t="s">
        <v>943</v>
      </c>
      <c r="C30" s="9">
        <v>58</v>
      </c>
      <c r="D30" t="s">
        <v>258</v>
      </c>
      <c r="E30" t="s">
        <v>971</v>
      </c>
      <c r="F30" t="s">
        <v>30</v>
      </c>
      <c r="G30" s="9">
        <v>2</v>
      </c>
      <c r="H30" t="s">
        <v>946</v>
      </c>
      <c r="I30" t="s">
        <v>946</v>
      </c>
      <c r="J30" t="s">
        <v>950</v>
      </c>
      <c r="K30" t="s">
        <v>956</v>
      </c>
      <c r="L30" t="s">
        <v>962</v>
      </c>
      <c r="M30" t="s">
        <v>963</v>
      </c>
      <c r="N30" t="s">
        <v>965</v>
      </c>
      <c r="O30" s="10" t="s">
        <v>9</v>
      </c>
      <c r="P30" s="10" t="s">
        <v>329</v>
      </c>
      <c r="Q30" t="s">
        <v>364</v>
      </c>
      <c r="R30" s="10" t="s">
        <v>367</v>
      </c>
      <c r="S30" t="s">
        <v>977</v>
      </c>
      <c r="T30" t="s">
        <v>249</v>
      </c>
      <c r="U30" s="10" t="s">
        <v>513</v>
      </c>
      <c r="V30" t="s">
        <v>596</v>
      </c>
      <c r="W30" s="10" t="s">
        <v>599</v>
      </c>
      <c r="X30" s="10" t="s">
        <v>36</v>
      </c>
      <c r="Y30" t="s">
        <v>249</v>
      </c>
      <c r="Z30" t="s">
        <v>249</v>
      </c>
      <c r="AA30" t="s">
        <v>986</v>
      </c>
      <c r="AB30" s="9">
        <v>5</v>
      </c>
      <c r="AC30" s="9">
        <v>5</v>
      </c>
      <c r="AD30" s="10" t="s">
        <v>522</v>
      </c>
      <c r="AE30" t="s">
        <v>671</v>
      </c>
      <c r="AF30" t="s">
        <v>249</v>
      </c>
      <c r="AG30" t="s">
        <v>6</v>
      </c>
      <c r="AH30" t="s">
        <v>1079</v>
      </c>
      <c r="AI30" t="s">
        <v>30</v>
      </c>
      <c r="AJ30" t="s">
        <v>30</v>
      </c>
      <c r="AK30" t="s">
        <v>680</v>
      </c>
      <c r="AL30" s="9">
        <v>3</v>
      </c>
      <c r="AM30" t="s">
        <v>364</v>
      </c>
      <c r="AN30" s="10" t="s">
        <v>996</v>
      </c>
      <c r="AO30" s="10" t="s">
        <v>1067</v>
      </c>
      <c r="AP30" t="s">
        <v>1069</v>
      </c>
      <c r="AQ30" s="9">
        <v>3</v>
      </c>
      <c r="AR30" t="s">
        <v>994</v>
      </c>
      <c r="AS30" s="10" t="s">
        <v>1021</v>
      </c>
      <c r="AT30" t="s">
        <v>249</v>
      </c>
      <c r="AU30" t="s">
        <v>1074</v>
      </c>
      <c r="AV30" s="10" t="s">
        <v>681</v>
      </c>
      <c r="AW30" s="10" t="s">
        <v>682</v>
      </c>
      <c r="AX30" t="s">
        <v>36</v>
      </c>
      <c r="AY30" t="s">
        <v>30</v>
      </c>
      <c r="AZ30" t="s">
        <v>30</v>
      </c>
      <c r="BA30" t="s">
        <v>1092</v>
      </c>
      <c r="BB30" s="9">
        <v>5</v>
      </c>
      <c r="BC30" s="9">
        <v>5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5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9">
        <v>1</v>
      </c>
      <c r="BW30" s="9">
        <v>1</v>
      </c>
      <c r="BX30" s="9">
        <v>1</v>
      </c>
      <c r="BY30" s="10" t="s">
        <v>695</v>
      </c>
      <c r="BZ30" s="10" t="s">
        <v>683</v>
      </c>
      <c r="CA30" t="s">
        <v>1115</v>
      </c>
    </row>
    <row r="31" spans="1:185" x14ac:dyDescent="0.3">
      <c r="A31" s="10" t="s">
        <v>1416</v>
      </c>
      <c r="B31" t="s">
        <v>942</v>
      </c>
      <c r="C31" s="9">
        <v>67</v>
      </c>
      <c r="D31" t="s">
        <v>956</v>
      </c>
      <c r="E31" t="s">
        <v>954</v>
      </c>
      <c r="F31" t="s">
        <v>36</v>
      </c>
      <c r="G31" s="9">
        <v>0</v>
      </c>
      <c r="H31" t="s">
        <v>946</v>
      </c>
      <c r="I31" t="s">
        <v>946</v>
      </c>
      <c r="J31" t="s">
        <v>951</v>
      </c>
      <c r="K31" t="s">
        <v>957</v>
      </c>
      <c r="L31" t="s">
        <v>962</v>
      </c>
      <c r="M31" t="s">
        <v>265</v>
      </c>
      <c r="N31" t="s">
        <v>968</v>
      </c>
      <c r="O31" s="10" t="s">
        <v>302</v>
      </c>
      <c r="P31" s="10" t="s">
        <v>347</v>
      </c>
      <c r="Q31" t="s">
        <v>978</v>
      </c>
      <c r="R31" s="10" t="s">
        <v>414</v>
      </c>
      <c r="S31" t="s">
        <v>365</v>
      </c>
      <c r="T31" s="10" t="s">
        <v>479</v>
      </c>
      <c r="U31" s="10" t="s">
        <v>559</v>
      </c>
      <c r="V31" t="s">
        <v>977</v>
      </c>
      <c r="W31" s="10" t="s">
        <v>566</v>
      </c>
      <c r="X31" s="10" t="s">
        <v>1392</v>
      </c>
      <c r="Y31">
        <v>20</v>
      </c>
      <c r="Z31">
        <v>30</v>
      </c>
      <c r="AA31" s="10" t="s">
        <v>36</v>
      </c>
      <c r="AB31" s="9">
        <v>5</v>
      </c>
      <c r="AC31" s="9">
        <v>5</v>
      </c>
      <c r="AD31" s="10" t="s">
        <v>1120</v>
      </c>
      <c r="AE31" t="s">
        <v>671</v>
      </c>
      <c r="AF31" s="10" t="s">
        <v>818</v>
      </c>
      <c r="AG31" t="s">
        <v>30</v>
      </c>
      <c r="AH31" t="s">
        <v>1078</v>
      </c>
      <c r="AI31" t="s">
        <v>30</v>
      </c>
      <c r="AJ31" t="s">
        <v>30</v>
      </c>
      <c r="AK31" t="s">
        <v>672</v>
      </c>
      <c r="AL31" s="9">
        <v>5</v>
      </c>
      <c r="AM31" t="s">
        <v>365</v>
      </c>
      <c r="AN31" s="10" t="s">
        <v>1057</v>
      </c>
      <c r="AO31" t="s">
        <v>249</v>
      </c>
      <c r="AP31" t="s">
        <v>1070</v>
      </c>
      <c r="AQ31" s="9">
        <v>2</v>
      </c>
      <c r="AR31" t="s">
        <v>994</v>
      </c>
      <c r="AS31" s="10" t="s">
        <v>1036</v>
      </c>
      <c r="AT31" t="s">
        <v>249</v>
      </c>
      <c r="AU31" t="s">
        <v>1073</v>
      </c>
      <c r="AV31" t="s">
        <v>956</v>
      </c>
      <c r="AW31" t="s">
        <v>956</v>
      </c>
      <c r="AX31" t="s">
        <v>956</v>
      </c>
      <c r="AY31" t="s">
        <v>956</v>
      </c>
      <c r="AZ31" t="s">
        <v>30</v>
      </c>
      <c r="BA31" t="s">
        <v>1093</v>
      </c>
      <c r="BB31" s="4" t="s">
        <v>956</v>
      </c>
      <c r="BC31" s="4" t="s">
        <v>956</v>
      </c>
      <c r="BD31" s="9">
        <v>1</v>
      </c>
      <c r="BE31" s="9">
        <v>1</v>
      </c>
      <c r="BF31">
        <v>1</v>
      </c>
      <c r="BG31">
        <v>1</v>
      </c>
      <c r="BH31" s="9">
        <v>5</v>
      </c>
      <c r="BI31" s="9">
        <v>5</v>
      </c>
      <c r="BJ31" s="9">
        <v>1</v>
      </c>
      <c r="BK31" s="9">
        <v>1</v>
      </c>
      <c r="BL31" s="9">
        <v>1</v>
      </c>
      <c r="BM31" s="9">
        <v>1</v>
      </c>
      <c r="BN31" s="9">
        <v>1</v>
      </c>
      <c r="BO31" s="9">
        <v>1</v>
      </c>
      <c r="BP31" s="9">
        <v>1</v>
      </c>
      <c r="BQ31" s="9">
        <v>1</v>
      </c>
      <c r="BR31" s="9">
        <v>1</v>
      </c>
      <c r="BS31" s="9">
        <v>1</v>
      </c>
      <c r="BT31" s="9">
        <v>1</v>
      </c>
      <c r="BU31" s="9">
        <v>1</v>
      </c>
      <c r="BV31" s="9">
        <v>1</v>
      </c>
      <c r="BW31" s="9">
        <v>1</v>
      </c>
      <c r="BX31" s="9">
        <v>1</v>
      </c>
      <c r="BY31" s="10" t="s">
        <v>695</v>
      </c>
      <c r="BZ31" s="10" t="s">
        <v>1100</v>
      </c>
      <c r="CA31" s="10" t="s">
        <v>1116</v>
      </c>
    </row>
    <row r="32" spans="1:185" x14ac:dyDescent="0.3">
      <c r="A32" s="10" t="s">
        <v>1269</v>
      </c>
      <c r="B32" t="s">
        <v>943</v>
      </c>
      <c r="C32">
        <v>57</v>
      </c>
      <c r="D32" t="s">
        <v>259</v>
      </c>
      <c r="E32" t="s">
        <v>971</v>
      </c>
      <c r="F32" t="s">
        <v>30</v>
      </c>
      <c r="G32">
        <v>3</v>
      </c>
      <c r="H32" t="s">
        <v>946</v>
      </c>
      <c r="I32" t="s">
        <v>31</v>
      </c>
      <c r="J32" t="s">
        <v>1141</v>
      </c>
      <c r="K32" t="s">
        <v>958</v>
      </c>
      <c r="L32" t="s">
        <v>962</v>
      </c>
      <c r="M32" t="s">
        <v>1125</v>
      </c>
      <c r="N32" t="s">
        <v>968</v>
      </c>
      <c r="O32" s="10" t="s">
        <v>1270</v>
      </c>
      <c r="P32" s="10" t="s">
        <v>1271</v>
      </c>
      <c r="Q32" t="s">
        <v>365</v>
      </c>
      <c r="R32" s="10" t="s">
        <v>1272</v>
      </c>
      <c r="S32" t="s">
        <v>956</v>
      </c>
      <c r="T32" t="s">
        <v>249</v>
      </c>
      <c r="U32" s="10" t="s">
        <v>522</v>
      </c>
      <c r="V32" t="s">
        <v>977</v>
      </c>
      <c r="W32" s="10" t="s">
        <v>1273</v>
      </c>
      <c r="X32" t="s">
        <v>1274</v>
      </c>
      <c r="Y32" t="s">
        <v>249</v>
      </c>
      <c r="Z32" t="s">
        <v>249</v>
      </c>
      <c r="AA32" t="s">
        <v>956</v>
      </c>
      <c r="AB32">
        <v>1</v>
      </c>
      <c r="AC32">
        <v>4</v>
      </c>
      <c r="AD32" t="s">
        <v>1275</v>
      </c>
      <c r="AE32" t="s">
        <v>1148</v>
      </c>
      <c r="AF32" t="s">
        <v>1276</v>
      </c>
      <c r="AG32" t="s">
        <v>6</v>
      </c>
      <c r="AH32" t="s">
        <v>1078</v>
      </c>
      <c r="AI32" t="s">
        <v>36</v>
      </c>
      <c r="AJ32" t="s">
        <v>1133</v>
      </c>
      <c r="AK32" t="s">
        <v>672</v>
      </c>
      <c r="AL32" t="s">
        <v>956</v>
      </c>
      <c r="AM32" t="s">
        <v>365</v>
      </c>
      <c r="AN32" t="s">
        <v>674</v>
      </c>
      <c r="AO32" t="s">
        <v>690</v>
      </c>
      <c r="AP32" t="s">
        <v>1068</v>
      </c>
      <c r="AQ32">
        <v>1</v>
      </c>
      <c r="AR32" t="s">
        <v>364</v>
      </c>
      <c r="AS32" t="s">
        <v>674</v>
      </c>
      <c r="AT32" t="s">
        <v>1277</v>
      </c>
      <c r="AU32" t="s">
        <v>1073</v>
      </c>
      <c r="AV32" t="s">
        <v>1278</v>
      </c>
      <c r="AW32" t="s">
        <v>1279</v>
      </c>
      <c r="AX32" t="s">
        <v>36</v>
      </c>
      <c r="AY32" t="s">
        <v>30</v>
      </c>
      <c r="AZ32" t="s">
        <v>36</v>
      </c>
      <c r="BA32" t="s">
        <v>956</v>
      </c>
      <c r="BB32">
        <v>4</v>
      </c>
      <c r="BC32">
        <v>4</v>
      </c>
      <c r="BD32">
        <v>1</v>
      </c>
      <c r="BE32">
        <v>2</v>
      </c>
      <c r="BF32">
        <v>2</v>
      </c>
      <c r="BG32">
        <v>2</v>
      </c>
      <c r="BH32">
        <v>1</v>
      </c>
      <c r="BI32">
        <v>1</v>
      </c>
      <c r="BJ32" t="s">
        <v>956</v>
      </c>
      <c r="BK32">
        <v>1</v>
      </c>
      <c r="BL32">
        <v>1</v>
      </c>
      <c r="BM32">
        <v>1</v>
      </c>
      <c r="BN32" t="s">
        <v>956</v>
      </c>
      <c r="BO32" t="s">
        <v>956</v>
      </c>
      <c r="BP32" t="s">
        <v>956</v>
      </c>
      <c r="BQ32" t="s">
        <v>956</v>
      </c>
      <c r="BR32">
        <v>1</v>
      </c>
      <c r="BS32">
        <v>1</v>
      </c>
      <c r="BT32">
        <v>1</v>
      </c>
      <c r="BU32" t="s">
        <v>956</v>
      </c>
      <c r="BV32" t="s">
        <v>956</v>
      </c>
      <c r="BW32" t="s">
        <v>956</v>
      </c>
      <c r="BX32" t="s">
        <v>956</v>
      </c>
      <c r="BY32" t="s">
        <v>1103</v>
      </c>
      <c r="BZ32" t="s">
        <v>1100</v>
      </c>
      <c r="CA32" t="s">
        <v>1115</v>
      </c>
    </row>
    <row r="33" spans="1:79" x14ac:dyDescent="0.3">
      <c r="A33" s="10" t="s">
        <v>132</v>
      </c>
      <c r="B33" t="s">
        <v>943</v>
      </c>
      <c r="C33" s="9">
        <v>27</v>
      </c>
      <c r="D33" t="s">
        <v>259</v>
      </c>
      <c r="E33" t="s">
        <v>971</v>
      </c>
      <c r="F33" t="s">
        <v>30</v>
      </c>
      <c r="G33" s="9">
        <v>3</v>
      </c>
      <c r="H33" t="s">
        <v>946</v>
      </c>
      <c r="I33" t="s">
        <v>946</v>
      </c>
      <c r="J33" t="s">
        <v>950</v>
      </c>
      <c r="K33" t="s">
        <v>955</v>
      </c>
      <c r="L33" t="s">
        <v>962</v>
      </c>
      <c r="M33" t="s">
        <v>265</v>
      </c>
      <c r="N33" t="s">
        <v>966</v>
      </c>
      <c r="O33" s="10" t="s">
        <v>267</v>
      </c>
      <c r="P33" s="10" t="s">
        <v>13</v>
      </c>
      <c r="Q33" t="s">
        <v>977</v>
      </c>
      <c r="R33" t="s">
        <v>249</v>
      </c>
      <c r="S33" t="s">
        <v>364</v>
      </c>
      <c r="T33" t="s">
        <v>249</v>
      </c>
      <c r="U33" s="10" t="s">
        <v>514</v>
      </c>
      <c r="V33" t="s">
        <v>956</v>
      </c>
      <c r="W33" s="10" t="s">
        <v>600</v>
      </c>
      <c r="X33" s="10" t="s">
        <v>36</v>
      </c>
      <c r="Y33" t="s">
        <v>249</v>
      </c>
      <c r="Z33" t="s">
        <v>249</v>
      </c>
      <c r="AA33" t="s">
        <v>986</v>
      </c>
      <c r="AB33" s="9">
        <v>5</v>
      </c>
      <c r="AC33" s="9">
        <v>5</v>
      </c>
      <c r="AD33" s="10" t="s">
        <v>684</v>
      </c>
      <c r="AE33" t="s">
        <v>671</v>
      </c>
      <c r="AF33" t="s">
        <v>249</v>
      </c>
      <c r="AG33" t="s">
        <v>6</v>
      </c>
      <c r="AH33" t="s">
        <v>1078</v>
      </c>
      <c r="AI33" t="s">
        <v>956</v>
      </c>
      <c r="AJ33" t="s">
        <v>30</v>
      </c>
      <c r="AK33" t="s">
        <v>680</v>
      </c>
      <c r="AL33" s="9">
        <v>4</v>
      </c>
      <c r="AM33" t="s">
        <v>364</v>
      </c>
      <c r="AN33" s="10" t="s">
        <v>1004</v>
      </c>
      <c r="AO33" s="10" t="s">
        <v>685</v>
      </c>
      <c r="AP33" t="s">
        <v>1069</v>
      </c>
      <c r="AQ33" s="9">
        <v>3</v>
      </c>
      <c r="AR33" t="s">
        <v>365</v>
      </c>
      <c r="AS33" s="10" t="s">
        <v>1046</v>
      </c>
      <c r="AT33" t="s">
        <v>249</v>
      </c>
      <c r="AU33" t="s">
        <v>956</v>
      </c>
      <c r="AV33" s="10" t="s">
        <v>686</v>
      </c>
      <c r="AW33" t="s">
        <v>956</v>
      </c>
      <c r="AX33" t="s">
        <v>36</v>
      </c>
      <c r="AY33" t="s">
        <v>30</v>
      </c>
      <c r="AZ33" t="s">
        <v>30</v>
      </c>
      <c r="BA33" t="s">
        <v>956</v>
      </c>
      <c r="BB33" s="9">
        <v>5</v>
      </c>
      <c r="BC33" t="s">
        <v>956</v>
      </c>
      <c r="BD33" s="9">
        <v>1</v>
      </c>
      <c r="BE33" s="9">
        <v>1</v>
      </c>
      <c r="BF33" s="9">
        <v>1</v>
      </c>
      <c r="BG33" s="9">
        <v>1</v>
      </c>
      <c r="BH33" t="s">
        <v>956</v>
      </c>
      <c r="BI33" s="9">
        <v>1</v>
      </c>
      <c r="BJ33" s="9">
        <v>2</v>
      </c>
      <c r="BK33" s="9">
        <v>1</v>
      </c>
      <c r="BL33" s="9">
        <v>1</v>
      </c>
      <c r="BM33" s="9">
        <v>1</v>
      </c>
      <c r="BN33" s="9">
        <v>2</v>
      </c>
      <c r="BO33" s="9">
        <v>1</v>
      </c>
      <c r="BP33" s="9">
        <v>1</v>
      </c>
      <c r="BQ33" t="s">
        <v>956</v>
      </c>
      <c r="BR33" t="s">
        <v>956</v>
      </c>
      <c r="BS33" s="9">
        <v>1</v>
      </c>
      <c r="BT33" s="9">
        <v>1</v>
      </c>
      <c r="BU33" s="9">
        <v>1</v>
      </c>
      <c r="BV33" s="9">
        <v>1</v>
      </c>
      <c r="BW33" s="9">
        <v>1</v>
      </c>
      <c r="BX33" s="9">
        <v>1</v>
      </c>
      <c r="BY33" t="s">
        <v>956</v>
      </c>
      <c r="BZ33" t="s">
        <v>956</v>
      </c>
      <c r="CA33" t="s">
        <v>1115</v>
      </c>
    </row>
    <row r="34" spans="1:79" x14ac:dyDescent="0.3">
      <c r="A34" t="s">
        <v>1332</v>
      </c>
      <c r="B34" t="s">
        <v>942</v>
      </c>
      <c r="C34">
        <v>60</v>
      </c>
      <c r="D34" t="s">
        <v>258</v>
      </c>
      <c r="E34" t="s">
        <v>970</v>
      </c>
      <c r="F34" t="s">
        <v>30</v>
      </c>
      <c r="G34">
        <v>1</v>
      </c>
      <c r="H34" t="s">
        <v>946</v>
      </c>
      <c r="I34" t="s">
        <v>946</v>
      </c>
      <c r="J34" t="s">
        <v>952</v>
      </c>
      <c r="K34" t="s">
        <v>959</v>
      </c>
      <c r="L34" t="s">
        <v>962</v>
      </c>
      <c r="M34" t="s">
        <v>1125</v>
      </c>
      <c r="N34" t="s">
        <v>965</v>
      </c>
      <c r="O34" t="s">
        <v>1333</v>
      </c>
      <c r="P34" t="s">
        <v>1334</v>
      </c>
      <c r="Q34" t="s">
        <v>365</v>
      </c>
      <c r="R34" t="s">
        <v>1335</v>
      </c>
      <c r="S34" t="s">
        <v>977</v>
      </c>
      <c r="U34" t="s">
        <v>1336</v>
      </c>
      <c r="V34" t="s">
        <v>977</v>
      </c>
      <c r="X34" t="s">
        <v>1337</v>
      </c>
      <c r="Y34" t="s">
        <v>1338</v>
      </c>
      <c r="Z34" t="s">
        <v>1339</v>
      </c>
      <c r="AA34" t="s">
        <v>956</v>
      </c>
      <c r="AB34">
        <v>5</v>
      </c>
      <c r="AC34">
        <v>5</v>
      </c>
      <c r="AD34" t="s">
        <v>1340</v>
      </c>
      <c r="AE34" t="s">
        <v>671</v>
      </c>
      <c r="AG34" t="s">
        <v>30</v>
      </c>
      <c r="AH34" t="s">
        <v>1078</v>
      </c>
      <c r="AI34" t="s">
        <v>36</v>
      </c>
      <c r="AJ34" t="s">
        <v>36</v>
      </c>
      <c r="AK34" t="s">
        <v>672</v>
      </c>
      <c r="AL34">
        <v>4</v>
      </c>
      <c r="AM34" t="s">
        <v>994</v>
      </c>
      <c r="AN34" t="s">
        <v>1341</v>
      </c>
      <c r="AP34" t="s">
        <v>673</v>
      </c>
      <c r="AQ34">
        <v>3</v>
      </c>
      <c r="AR34" t="s">
        <v>365</v>
      </c>
      <c r="AS34" t="s">
        <v>1342</v>
      </c>
      <c r="AU34" t="s">
        <v>1343</v>
      </c>
      <c r="AV34" t="s">
        <v>1344</v>
      </c>
      <c r="AW34" t="s">
        <v>1345</v>
      </c>
      <c r="AX34" t="s">
        <v>30</v>
      </c>
      <c r="AY34" t="s">
        <v>30</v>
      </c>
      <c r="AZ34" t="s">
        <v>36</v>
      </c>
      <c r="BA34" t="s">
        <v>956</v>
      </c>
      <c r="BB34" t="s">
        <v>956</v>
      </c>
      <c r="BC34" t="s">
        <v>956</v>
      </c>
      <c r="BD34" t="s">
        <v>956</v>
      </c>
      <c r="BE34" t="s">
        <v>956</v>
      </c>
      <c r="BF34" t="s">
        <v>956</v>
      </c>
      <c r="BG34" t="s">
        <v>956</v>
      </c>
      <c r="BH34" t="s">
        <v>956</v>
      </c>
      <c r="BI34" t="s">
        <v>956</v>
      </c>
      <c r="BJ34" t="s">
        <v>956</v>
      </c>
      <c r="BK34" t="s">
        <v>956</v>
      </c>
      <c r="BL34" t="s">
        <v>956</v>
      </c>
      <c r="BM34" t="s">
        <v>956</v>
      </c>
      <c r="BN34" t="s">
        <v>956</v>
      </c>
      <c r="BO34" t="s">
        <v>956</v>
      </c>
      <c r="BP34" t="s">
        <v>956</v>
      </c>
      <c r="BQ34" t="s">
        <v>956</v>
      </c>
      <c r="BR34" t="s">
        <v>956</v>
      </c>
      <c r="BS34" t="s">
        <v>956</v>
      </c>
      <c r="BT34" t="s">
        <v>956</v>
      </c>
      <c r="BU34" t="s">
        <v>956</v>
      </c>
      <c r="BV34" t="s">
        <v>956</v>
      </c>
      <c r="BW34" t="s">
        <v>956</v>
      </c>
      <c r="BX34" t="s">
        <v>956</v>
      </c>
      <c r="BY34" t="s">
        <v>956</v>
      </c>
      <c r="BZ34" t="s">
        <v>956</v>
      </c>
      <c r="CA34" t="s">
        <v>956</v>
      </c>
    </row>
    <row r="35" spans="1:79" x14ac:dyDescent="0.3">
      <c r="A35" s="10" t="s">
        <v>255</v>
      </c>
      <c r="B35" t="s">
        <v>942</v>
      </c>
      <c r="C35" s="9">
        <v>43</v>
      </c>
      <c r="D35" t="s">
        <v>259</v>
      </c>
      <c r="E35" t="s">
        <v>970</v>
      </c>
      <c r="F35" t="s">
        <v>30</v>
      </c>
      <c r="G35" s="9">
        <v>3</v>
      </c>
      <c r="H35" t="s">
        <v>946</v>
      </c>
      <c r="I35" t="s">
        <v>946</v>
      </c>
      <c r="J35" t="s">
        <v>951</v>
      </c>
      <c r="K35" t="s">
        <v>958</v>
      </c>
      <c r="L35" t="s">
        <v>962</v>
      </c>
      <c r="M35" t="s">
        <v>265</v>
      </c>
      <c r="N35" t="s">
        <v>966</v>
      </c>
      <c r="O35" s="10" t="s">
        <v>326</v>
      </c>
      <c r="P35" s="10" t="s">
        <v>40</v>
      </c>
      <c r="Q35" t="s">
        <v>978</v>
      </c>
      <c r="R35" t="s">
        <v>249</v>
      </c>
      <c r="S35" t="s">
        <v>978</v>
      </c>
      <c r="T35" t="s">
        <v>249</v>
      </c>
      <c r="U35" s="10" t="s">
        <v>592</v>
      </c>
      <c r="V35" t="s">
        <v>1384</v>
      </c>
      <c r="W35" t="s">
        <v>249</v>
      </c>
      <c r="X35" s="10" t="s">
        <v>36</v>
      </c>
      <c r="Y35" t="s">
        <v>249</v>
      </c>
      <c r="Z35" t="s">
        <v>249</v>
      </c>
      <c r="AA35" t="s">
        <v>986</v>
      </c>
      <c r="AB35" s="9">
        <v>1</v>
      </c>
      <c r="AC35" s="9">
        <v>1</v>
      </c>
      <c r="AD35" s="4" t="s">
        <v>956</v>
      </c>
      <c r="AE35" t="s">
        <v>671</v>
      </c>
      <c r="AF35" t="s">
        <v>249</v>
      </c>
      <c r="AG35" t="s">
        <v>6</v>
      </c>
      <c r="AH35" t="s">
        <v>1078</v>
      </c>
      <c r="AI35" t="s">
        <v>30</v>
      </c>
      <c r="AJ35" t="s">
        <v>36</v>
      </c>
      <c r="AK35" t="s">
        <v>680</v>
      </c>
      <c r="AL35" s="9">
        <v>5</v>
      </c>
      <c r="AM35" t="s">
        <v>365</v>
      </c>
      <c r="AN35" s="10" t="s">
        <v>1005</v>
      </c>
      <c r="AO35" t="s">
        <v>249</v>
      </c>
      <c r="AP35" t="s">
        <v>673</v>
      </c>
      <c r="AQ35" s="9">
        <v>3</v>
      </c>
      <c r="AR35" t="s">
        <v>365</v>
      </c>
      <c r="AS35" s="10" t="s">
        <v>1005</v>
      </c>
      <c r="AT35" t="s">
        <v>249</v>
      </c>
      <c r="AU35" t="s">
        <v>1073</v>
      </c>
      <c r="AV35" s="10" t="s">
        <v>937</v>
      </c>
      <c r="AW35" t="s">
        <v>956</v>
      </c>
      <c r="AX35" t="s">
        <v>30</v>
      </c>
      <c r="AY35" t="s">
        <v>30</v>
      </c>
      <c r="AZ35" t="s">
        <v>30</v>
      </c>
      <c r="BA35" t="s">
        <v>956</v>
      </c>
      <c r="BB35" s="9">
        <v>5</v>
      </c>
      <c r="BC35" s="9">
        <v>5</v>
      </c>
      <c r="BD35" s="9">
        <v>1</v>
      </c>
      <c r="BE35" s="9">
        <v>1</v>
      </c>
      <c r="BF35">
        <v>1</v>
      </c>
      <c r="BG35">
        <v>1</v>
      </c>
      <c r="BH35" s="9">
        <v>3</v>
      </c>
      <c r="BI35" s="9">
        <v>1</v>
      </c>
      <c r="BJ35" s="9">
        <v>1</v>
      </c>
      <c r="BK35" s="9">
        <v>1</v>
      </c>
      <c r="BL35" s="9">
        <v>1</v>
      </c>
      <c r="BM35" s="9">
        <v>1</v>
      </c>
      <c r="BN35" s="9">
        <v>1</v>
      </c>
      <c r="BO35" s="9">
        <v>1</v>
      </c>
      <c r="BP35" s="9">
        <v>1</v>
      </c>
      <c r="BQ35" s="9">
        <v>1</v>
      </c>
      <c r="BR35" s="9">
        <v>1</v>
      </c>
      <c r="BS35" s="9">
        <v>1</v>
      </c>
      <c r="BT35" s="9">
        <v>1</v>
      </c>
      <c r="BU35" s="9">
        <v>1</v>
      </c>
      <c r="BV35" s="9">
        <v>1</v>
      </c>
      <c r="BW35" s="9">
        <v>1</v>
      </c>
      <c r="BX35" s="9">
        <v>1</v>
      </c>
      <c r="BY35" s="10" t="s">
        <v>1109</v>
      </c>
      <c r="BZ35" s="10" t="s">
        <v>938</v>
      </c>
      <c r="CA35" t="s">
        <v>1115</v>
      </c>
    </row>
    <row r="36" spans="1:79" x14ac:dyDescent="0.3">
      <c r="A36" t="s">
        <v>1320</v>
      </c>
      <c r="B36" t="s">
        <v>942</v>
      </c>
      <c r="C36">
        <v>55</v>
      </c>
      <c r="D36" t="s">
        <v>1321</v>
      </c>
      <c r="E36" t="s">
        <v>970</v>
      </c>
      <c r="F36" t="s">
        <v>30</v>
      </c>
      <c r="G36">
        <v>3</v>
      </c>
      <c r="H36" t="s">
        <v>946</v>
      </c>
      <c r="I36" t="s">
        <v>946</v>
      </c>
      <c r="J36" t="s">
        <v>1141</v>
      </c>
      <c r="K36" t="s">
        <v>957</v>
      </c>
      <c r="L36" t="s">
        <v>962</v>
      </c>
      <c r="M36" t="s">
        <v>1125</v>
      </c>
      <c r="N36" t="s">
        <v>966</v>
      </c>
      <c r="O36" t="s">
        <v>7</v>
      </c>
      <c r="P36" t="s">
        <v>1190</v>
      </c>
      <c r="Q36" t="s">
        <v>977</v>
      </c>
      <c r="S36" t="s">
        <v>977</v>
      </c>
      <c r="U36" t="s">
        <v>1322</v>
      </c>
      <c r="V36" t="s">
        <v>977</v>
      </c>
      <c r="X36" t="s">
        <v>36</v>
      </c>
      <c r="AA36" t="s">
        <v>956</v>
      </c>
      <c r="AB36">
        <v>3</v>
      </c>
      <c r="AC36">
        <v>3</v>
      </c>
      <c r="AD36" t="s">
        <v>1323</v>
      </c>
      <c r="AE36" t="s">
        <v>674</v>
      </c>
      <c r="AF36" t="s">
        <v>1324</v>
      </c>
      <c r="AG36" t="s">
        <v>6</v>
      </c>
      <c r="AH36" t="s">
        <v>1078</v>
      </c>
      <c r="AI36" t="s">
        <v>36</v>
      </c>
      <c r="AJ36" t="s">
        <v>36</v>
      </c>
      <c r="AK36" t="s">
        <v>884</v>
      </c>
      <c r="AL36">
        <v>3</v>
      </c>
      <c r="AM36" t="s">
        <v>994</v>
      </c>
      <c r="AN36" t="s">
        <v>1313</v>
      </c>
      <c r="AP36" t="s">
        <v>673</v>
      </c>
      <c r="AQ36">
        <v>4</v>
      </c>
      <c r="AR36" t="s">
        <v>994</v>
      </c>
      <c r="AS36" t="s">
        <v>1325</v>
      </c>
      <c r="AU36" t="s">
        <v>1074</v>
      </c>
      <c r="AV36" t="s">
        <v>4</v>
      </c>
      <c r="AW36" t="s">
        <v>759</v>
      </c>
      <c r="AX36" t="s">
        <v>36</v>
      </c>
      <c r="AY36" t="s">
        <v>30</v>
      </c>
      <c r="AZ36" t="s">
        <v>30</v>
      </c>
      <c r="BA36" t="s">
        <v>1326</v>
      </c>
      <c r="BB36">
        <v>3</v>
      </c>
      <c r="BC36">
        <v>3</v>
      </c>
      <c r="BD36">
        <v>2</v>
      </c>
      <c r="BE36">
        <v>3</v>
      </c>
      <c r="BF36">
        <v>3</v>
      </c>
      <c r="BG36">
        <v>3</v>
      </c>
      <c r="BH36">
        <v>4</v>
      </c>
      <c r="BI36">
        <v>4</v>
      </c>
      <c r="BJ36">
        <v>4</v>
      </c>
      <c r="BK36">
        <v>4</v>
      </c>
      <c r="BL36">
        <v>3</v>
      </c>
      <c r="BM36">
        <v>3</v>
      </c>
      <c r="BN36">
        <v>4</v>
      </c>
      <c r="BO36">
        <v>4</v>
      </c>
      <c r="BP36">
        <v>3</v>
      </c>
      <c r="BQ36">
        <v>3</v>
      </c>
      <c r="BR36">
        <v>2</v>
      </c>
      <c r="BS36">
        <v>2</v>
      </c>
      <c r="BT36">
        <v>2</v>
      </c>
      <c r="BU36">
        <v>1</v>
      </c>
      <c r="BV36">
        <v>1</v>
      </c>
      <c r="BW36">
        <v>2</v>
      </c>
      <c r="BX36">
        <v>2</v>
      </c>
      <c r="BY36" t="s">
        <v>695</v>
      </c>
      <c r="BZ36" t="s">
        <v>1100</v>
      </c>
      <c r="CA36" t="s">
        <v>956</v>
      </c>
    </row>
    <row r="37" spans="1:79" x14ac:dyDescent="0.3">
      <c r="A37" s="10" t="s">
        <v>1216</v>
      </c>
      <c r="B37" t="s">
        <v>943</v>
      </c>
      <c r="C37">
        <v>39</v>
      </c>
      <c r="D37" t="s">
        <v>258</v>
      </c>
      <c r="E37" t="s">
        <v>972</v>
      </c>
      <c r="F37" t="s">
        <v>30</v>
      </c>
      <c r="G37">
        <v>7</v>
      </c>
      <c r="H37" t="s">
        <v>946</v>
      </c>
      <c r="I37" t="s">
        <v>946</v>
      </c>
      <c r="J37" t="s">
        <v>1141</v>
      </c>
      <c r="K37" t="s">
        <v>958</v>
      </c>
      <c r="L37" t="s">
        <v>263</v>
      </c>
      <c r="M37" t="s">
        <v>265</v>
      </c>
      <c r="N37" t="s">
        <v>1217</v>
      </c>
      <c r="O37" s="10" t="s">
        <v>9</v>
      </c>
      <c r="P37" t="s">
        <v>249</v>
      </c>
      <c r="Q37" t="s">
        <v>364</v>
      </c>
      <c r="R37" t="s">
        <v>249</v>
      </c>
      <c r="S37" t="s">
        <v>364</v>
      </c>
      <c r="T37" t="s">
        <v>249</v>
      </c>
      <c r="U37" s="10" t="s">
        <v>1218</v>
      </c>
      <c r="V37" t="s">
        <v>956</v>
      </c>
      <c r="W37" t="s">
        <v>249</v>
      </c>
      <c r="X37" t="s">
        <v>36</v>
      </c>
      <c r="Y37" t="s">
        <v>249</v>
      </c>
      <c r="Z37" t="s">
        <v>249</v>
      </c>
      <c r="AA37" t="s">
        <v>956</v>
      </c>
      <c r="AB37">
        <v>5</v>
      </c>
      <c r="AC37" t="s">
        <v>956</v>
      </c>
      <c r="AD37" t="s">
        <v>6</v>
      </c>
      <c r="AE37" t="s">
        <v>1148</v>
      </c>
      <c r="AF37" t="s">
        <v>249</v>
      </c>
      <c r="AG37" t="s">
        <v>6</v>
      </c>
      <c r="AH37" t="s">
        <v>1078</v>
      </c>
      <c r="AI37" t="s">
        <v>36</v>
      </c>
      <c r="AJ37" t="s">
        <v>36</v>
      </c>
      <c r="AK37" t="s">
        <v>733</v>
      </c>
      <c r="AL37">
        <v>5</v>
      </c>
      <c r="AM37" t="s">
        <v>956</v>
      </c>
      <c r="AN37" t="s">
        <v>1219</v>
      </c>
      <c r="AO37" t="s">
        <v>249</v>
      </c>
      <c r="AP37" t="s">
        <v>705</v>
      </c>
      <c r="AQ37">
        <v>5</v>
      </c>
      <c r="AR37" t="s">
        <v>994</v>
      </c>
      <c r="AS37" t="s">
        <v>1220</v>
      </c>
      <c r="AT37" t="s">
        <v>249</v>
      </c>
      <c r="AU37" t="s">
        <v>1074</v>
      </c>
      <c r="AV37" t="s">
        <v>4</v>
      </c>
      <c r="AW37" t="s">
        <v>8</v>
      </c>
      <c r="AX37" t="s">
        <v>36</v>
      </c>
      <c r="AY37" t="s">
        <v>30</v>
      </c>
      <c r="AZ37" t="s">
        <v>956</v>
      </c>
      <c r="BA37" t="s">
        <v>956</v>
      </c>
      <c r="BB37" s="4" t="s">
        <v>956</v>
      </c>
      <c r="BC37" s="4" t="s">
        <v>956</v>
      </c>
      <c r="BD37" s="4" t="s">
        <v>956</v>
      </c>
      <c r="BE37" s="4" t="s">
        <v>956</v>
      </c>
      <c r="BF37" s="4" t="s">
        <v>956</v>
      </c>
      <c r="BG37" s="4" t="s">
        <v>956</v>
      </c>
      <c r="BH37">
        <v>5</v>
      </c>
      <c r="BI37">
        <v>5</v>
      </c>
      <c r="BJ37">
        <v>5</v>
      </c>
      <c r="BK37">
        <v>5</v>
      </c>
      <c r="BL37">
        <v>5</v>
      </c>
      <c r="BM37">
        <v>5</v>
      </c>
      <c r="BN37">
        <v>5</v>
      </c>
      <c r="BO37">
        <v>5</v>
      </c>
      <c r="BP37" t="s">
        <v>956</v>
      </c>
      <c r="BQ37" t="s">
        <v>956</v>
      </c>
      <c r="BR37" t="s">
        <v>956</v>
      </c>
      <c r="BS37" t="s">
        <v>956</v>
      </c>
      <c r="BT37" t="s">
        <v>956</v>
      </c>
      <c r="BU37" t="s">
        <v>956</v>
      </c>
      <c r="BV37" t="s">
        <v>956</v>
      </c>
      <c r="BW37" t="s">
        <v>956</v>
      </c>
      <c r="BX37" t="s">
        <v>956</v>
      </c>
      <c r="BY37" t="s">
        <v>956</v>
      </c>
      <c r="BZ37" t="s">
        <v>956</v>
      </c>
      <c r="CA37" t="s">
        <v>956</v>
      </c>
    </row>
  </sheetData>
  <autoFilter ref="A1:CN1" xr:uid="{00000000-0001-0000-0100-000000000000}">
    <sortState xmlns:xlrd2="http://schemas.microsoft.com/office/spreadsheetml/2017/richdata2" ref="A2:CN37">
      <sortCondition ref="A1"/>
    </sortState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8261-43AA-400D-8B90-0CADBC2614AD}">
  <dimension ref="A1:W133"/>
  <sheetViews>
    <sheetView topLeftCell="J1" zoomScaleNormal="100" workbookViewId="0">
      <selection activeCell="N1" sqref="N1"/>
    </sheetView>
  </sheetViews>
  <sheetFormatPr defaultRowHeight="14.4" x14ac:dyDescent="0.3"/>
  <cols>
    <col min="1" max="1" width="30.33203125" bestFit="1" customWidth="1"/>
    <col min="2" max="2" width="28.6640625" bestFit="1" customWidth="1"/>
    <col min="3" max="3" width="12.77734375" customWidth="1"/>
    <col min="4" max="4" width="10.77734375" customWidth="1"/>
    <col min="5" max="5" width="25.77734375" customWidth="1"/>
    <col min="6" max="6" width="5.77734375" customWidth="1"/>
    <col min="7" max="7" width="25.77734375" style="4" customWidth="1"/>
    <col min="8" max="9" width="10.77734375" customWidth="1"/>
    <col min="10" max="10" width="25.77734375" customWidth="1"/>
    <col min="11" max="11" width="3.77734375" customWidth="1"/>
    <col min="12" max="12" width="25.77734375" customWidth="1"/>
    <col min="13" max="14" width="10.77734375" customWidth="1"/>
    <col min="15" max="15" width="28" bestFit="1" customWidth="1"/>
    <col min="16" max="19" width="15.77734375" customWidth="1"/>
    <col min="20" max="20" width="21.77734375" bestFit="1" customWidth="1"/>
    <col min="21" max="21" width="5.77734375" customWidth="1"/>
    <col min="22" max="22" width="30.77734375" customWidth="1"/>
    <col min="23" max="26" width="10.77734375" customWidth="1"/>
  </cols>
  <sheetData>
    <row r="1" spans="1:23" x14ac:dyDescent="0.3">
      <c r="A1" s="1" t="s">
        <v>88</v>
      </c>
      <c r="B1" s="1"/>
      <c r="C1" s="1"/>
      <c r="D1" s="1"/>
      <c r="E1" s="1" t="s">
        <v>90</v>
      </c>
      <c r="F1" s="1"/>
      <c r="G1" s="5"/>
      <c r="H1" s="1"/>
      <c r="I1" s="1"/>
      <c r="J1" s="1" t="s">
        <v>89</v>
      </c>
      <c r="K1" s="1"/>
      <c r="L1" s="1"/>
      <c r="M1" s="1"/>
      <c r="N1" s="1"/>
      <c r="O1" s="1" t="s">
        <v>94</v>
      </c>
      <c r="P1" s="1" t="s">
        <v>95</v>
      </c>
      <c r="Q1" s="1"/>
      <c r="R1" s="1"/>
    </row>
    <row r="2" spans="1:23" x14ac:dyDescent="0.3">
      <c r="A2" t="s">
        <v>673</v>
      </c>
      <c r="B2" t="s">
        <v>1068</v>
      </c>
      <c r="C2">
        <f>COUNTIF(A:A,"="&amp;B2)</f>
        <v>8</v>
      </c>
      <c r="E2" s="9">
        <v>2</v>
      </c>
      <c r="F2" s="9">
        <v>5</v>
      </c>
      <c r="G2" s="4" t="s">
        <v>1240</v>
      </c>
      <c r="H2">
        <f>COUNTIF(E:E,"="&amp;F2)</f>
        <v>29</v>
      </c>
      <c r="I2" s="9"/>
      <c r="J2" t="s">
        <v>994</v>
      </c>
      <c r="L2" t="s">
        <v>364</v>
      </c>
      <c r="M2">
        <f>COUNTIF(J:J,"="&amp;L2)</f>
        <v>24</v>
      </c>
      <c r="O2" s="10" t="s">
        <v>674</v>
      </c>
      <c r="P2" s="10" t="s">
        <v>16</v>
      </c>
      <c r="Q2" s="10"/>
      <c r="R2" s="10"/>
      <c r="V2" s="13" t="s">
        <v>1402</v>
      </c>
      <c r="W2">
        <f t="shared" ref="W2:W15" si="0">COUNTIF(P:T,"="&amp;V2)</f>
        <v>5</v>
      </c>
    </row>
    <row r="3" spans="1:23" x14ac:dyDescent="0.3">
      <c r="A3" t="s">
        <v>1069</v>
      </c>
      <c r="B3" t="s">
        <v>1406</v>
      </c>
      <c r="C3">
        <f t="shared" ref="C3:C8" si="1">COUNTIF(A:A,"="&amp;B3)</f>
        <v>2</v>
      </c>
      <c r="E3" s="9">
        <v>1</v>
      </c>
      <c r="F3">
        <v>4</v>
      </c>
      <c r="G3" s="4" t="s">
        <v>753</v>
      </c>
      <c r="H3">
        <f t="shared" ref="H3:H6" si="2">COUNTIF(E:E,"="&amp;F3)</f>
        <v>18</v>
      </c>
      <c r="J3" t="s">
        <v>365</v>
      </c>
      <c r="K3" s="13"/>
      <c r="L3" s="13" t="s">
        <v>994</v>
      </c>
      <c r="M3">
        <f t="shared" ref="M3:M4" si="3">COUNTIF(J:J,"="&amp;L3)</f>
        <v>59</v>
      </c>
      <c r="N3" s="13"/>
      <c r="O3" s="10" t="s">
        <v>1020</v>
      </c>
      <c r="P3" t="s">
        <v>1021</v>
      </c>
      <c r="Q3" s="10"/>
      <c r="V3" t="s">
        <v>690</v>
      </c>
      <c r="W3">
        <f t="shared" si="0"/>
        <v>1</v>
      </c>
    </row>
    <row r="4" spans="1:23" x14ac:dyDescent="0.3">
      <c r="A4" t="s">
        <v>673</v>
      </c>
      <c r="B4" t="s">
        <v>1069</v>
      </c>
      <c r="C4">
        <f t="shared" si="1"/>
        <v>9</v>
      </c>
      <c r="E4" s="9">
        <v>4</v>
      </c>
      <c r="F4" s="9">
        <v>3</v>
      </c>
      <c r="G4" s="4" t="s">
        <v>1405</v>
      </c>
      <c r="H4">
        <f t="shared" si="2"/>
        <v>41</v>
      </c>
      <c r="I4" s="9"/>
      <c r="J4" t="s">
        <v>994</v>
      </c>
      <c r="L4" t="s">
        <v>365</v>
      </c>
      <c r="M4">
        <f t="shared" si="3"/>
        <v>27</v>
      </c>
      <c r="O4" s="10" t="s">
        <v>674</v>
      </c>
      <c r="P4" s="10" t="s">
        <v>690</v>
      </c>
      <c r="Q4" s="10"/>
      <c r="R4" s="10"/>
      <c r="V4" t="s">
        <v>16</v>
      </c>
      <c r="W4">
        <f t="shared" si="0"/>
        <v>1</v>
      </c>
    </row>
    <row r="5" spans="1:23" x14ac:dyDescent="0.3">
      <c r="A5" t="s">
        <v>673</v>
      </c>
      <c r="B5" t="s">
        <v>705</v>
      </c>
      <c r="C5">
        <f t="shared" si="1"/>
        <v>23</v>
      </c>
      <c r="E5" s="9">
        <v>3</v>
      </c>
      <c r="F5" s="9">
        <v>2</v>
      </c>
      <c r="G5" s="4" t="s">
        <v>3</v>
      </c>
      <c r="H5">
        <f t="shared" si="2"/>
        <v>9</v>
      </c>
      <c r="I5" s="9"/>
      <c r="J5" t="s">
        <v>994</v>
      </c>
      <c r="L5" s="13" t="s">
        <v>1402</v>
      </c>
      <c r="M5">
        <f>COUNTIF(J:J,"="&amp;L5)</f>
        <v>14</v>
      </c>
      <c r="O5" s="10" t="s">
        <v>1048</v>
      </c>
      <c r="P5" t="s">
        <v>1001</v>
      </c>
      <c r="Q5" s="10" t="s">
        <v>1056</v>
      </c>
      <c r="R5" t="s">
        <v>1005</v>
      </c>
      <c r="S5" t="s">
        <v>1005</v>
      </c>
      <c r="V5" t="s">
        <v>674</v>
      </c>
      <c r="W5">
        <f t="shared" si="0"/>
        <v>5</v>
      </c>
    </row>
    <row r="6" spans="1:23" x14ac:dyDescent="0.3">
      <c r="A6" t="s">
        <v>673</v>
      </c>
      <c r="B6" t="s">
        <v>1407</v>
      </c>
      <c r="C6">
        <f t="shared" si="1"/>
        <v>2</v>
      </c>
      <c r="E6" s="9">
        <v>3</v>
      </c>
      <c r="F6" s="9">
        <v>1</v>
      </c>
      <c r="G6" s="4" t="s">
        <v>1404</v>
      </c>
      <c r="H6">
        <f t="shared" si="2"/>
        <v>18</v>
      </c>
      <c r="I6" s="9"/>
      <c r="J6" t="s">
        <v>994</v>
      </c>
      <c r="L6" t="s">
        <v>1352</v>
      </c>
      <c r="M6">
        <v>124</v>
      </c>
      <c r="O6" s="10" t="s">
        <v>1050</v>
      </c>
      <c r="P6" t="s">
        <v>1001</v>
      </c>
      <c r="Q6" s="10" t="s">
        <v>1056</v>
      </c>
      <c r="R6" t="s">
        <v>997</v>
      </c>
      <c r="S6" t="s">
        <v>1408</v>
      </c>
      <c r="T6" t="s">
        <v>1021</v>
      </c>
      <c r="V6" t="s">
        <v>1420</v>
      </c>
      <c r="W6">
        <f t="shared" si="0"/>
        <v>7</v>
      </c>
    </row>
    <row r="7" spans="1:23" x14ac:dyDescent="0.3">
      <c r="A7" t="s">
        <v>1068</v>
      </c>
      <c r="B7" t="s">
        <v>673</v>
      </c>
      <c r="C7">
        <f t="shared" si="1"/>
        <v>46</v>
      </c>
      <c r="E7" s="9">
        <v>5</v>
      </c>
      <c r="F7" s="9"/>
      <c r="G7" s="4" t="s">
        <v>1402</v>
      </c>
      <c r="H7">
        <f>COUNTIF(E:E,"="&amp;G7)</f>
        <v>9</v>
      </c>
      <c r="I7" s="9"/>
      <c r="J7" t="s">
        <v>364</v>
      </c>
      <c r="O7" s="10" t="s">
        <v>1026</v>
      </c>
      <c r="P7" t="s">
        <v>1021</v>
      </c>
      <c r="Q7" t="s">
        <v>1005</v>
      </c>
      <c r="V7" t="s">
        <v>1421</v>
      </c>
      <c r="W7">
        <f t="shared" si="0"/>
        <v>7</v>
      </c>
    </row>
    <row r="8" spans="1:23" x14ac:dyDescent="0.3">
      <c r="A8" t="s">
        <v>1070</v>
      </c>
      <c r="B8" t="s">
        <v>1070</v>
      </c>
      <c r="C8">
        <f t="shared" si="1"/>
        <v>28</v>
      </c>
      <c r="E8" s="4" t="s">
        <v>1402</v>
      </c>
      <c r="F8" s="9"/>
      <c r="G8" s="4" t="s">
        <v>1352</v>
      </c>
      <c r="H8" s="9">
        <v>124</v>
      </c>
      <c r="I8" s="9"/>
      <c r="J8" t="s">
        <v>1402</v>
      </c>
      <c r="L8" s="13" t="s">
        <v>1402</v>
      </c>
      <c r="M8" s="2">
        <f>M5/M6</f>
        <v>0.11290322580645161</v>
      </c>
      <c r="O8" s="10" t="s">
        <v>1004</v>
      </c>
      <c r="P8" t="s">
        <v>997</v>
      </c>
      <c r="Q8" t="s">
        <v>1005</v>
      </c>
      <c r="V8" t="s">
        <v>1018</v>
      </c>
      <c r="W8">
        <f t="shared" si="0"/>
        <v>10</v>
      </c>
    </row>
    <row r="9" spans="1:23" x14ac:dyDescent="0.3">
      <c r="A9" t="s">
        <v>1402</v>
      </c>
      <c r="B9" t="s">
        <v>1402</v>
      </c>
      <c r="C9">
        <f>COUNTIF(A:A,"="&amp;B9)</f>
        <v>6</v>
      </c>
      <c r="E9" s="9">
        <v>3</v>
      </c>
      <c r="F9" s="9"/>
      <c r="H9" s="9"/>
      <c r="I9" s="9"/>
      <c r="J9" t="s">
        <v>1402</v>
      </c>
      <c r="L9" t="s">
        <v>365</v>
      </c>
      <c r="M9" s="2">
        <f>M4/M6</f>
        <v>0.21774193548387097</v>
      </c>
      <c r="O9" s="10" t="s">
        <v>1005</v>
      </c>
      <c r="P9" s="10" t="s">
        <v>1005</v>
      </c>
      <c r="Q9" s="10"/>
      <c r="V9" t="s">
        <v>1408</v>
      </c>
      <c r="W9">
        <f t="shared" si="0"/>
        <v>12</v>
      </c>
    </row>
    <row r="10" spans="1:23" x14ac:dyDescent="0.3">
      <c r="A10" t="s">
        <v>1068</v>
      </c>
      <c r="B10" t="s">
        <v>1352</v>
      </c>
      <c r="C10">
        <v>124</v>
      </c>
      <c r="E10" s="9">
        <v>3</v>
      </c>
      <c r="F10" s="9"/>
      <c r="G10" s="4" t="s">
        <v>1402</v>
      </c>
      <c r="H10" s="17">
        <f>H7/H8</f>
        <v>7.2580645161290328E-2</v>
      </c>
      <c r="I10" s="9"/>
      <c r="J10" t="s">
        <v>1402</v>
      </c>
      <c r="L10" s="13" t="s">
        <v>994</v>
      </c>
      <c r="M10" s="2">
        <f>M3/M6</f>
        <v>0.47580645161290325</v>
      </c>
      <c r="O10" s="10" t="s">
        <v>1005</v>
      </c>
      <c r="P10" s="10" t="s">
        <v>1005</v>
      </c>
      <c r="Q10" s="10"/>
      <c r="V10" t="s">
        <v>996</v>
      </c>
      <c r="W10">
        <f t="shared" si="0"/>
        <v>12</v>
      </c>
    </row>
    <row r="11" spans="1:23" x14ac:dyDescent="0.3">
      <c r="A11" t="s">
        <v>1068</v>
      </c>
      <c r="E11" s="9">
        <v>5</v>
      </c>
      <c r="F11" s="9"/>
      <c r="G11" s="4" t="s">
        <v>1404</v>
      </c>
      <c r="H11" s="17">
        <f>H6/H8</f>
        <v>0.14516129032258066</v>
      </c>
      <c r="I11" s="9"/>
      <c r="J11" t="s">
        <v>994</v>
      </c>
      <c r="L11" t="s">
        <v>364</v>
      </c>
      <c r="M11" s="2">
        <f>M2/M6</f>
        <v>0.19354838709677419</v>
      </c>
      <c r="O11" s="10" t="s">
        <v>1007</v>
      </c>
      <c r="P11" t="s">
        <v>1001</v>
      </c>
      <c r="Q11" s="10" t="s">
        <v>1005</v>
      </c>
      <c r="V11" t="s">
        <v>1056</v>
      </c>
      <c r="W11">
        <f t="shared" si="0"/>
        <v>22</v>
      </c>
    </row>
    <row r="12" spans="1:23" x14ac:dyDescent="0.3">
      <c r="A12" t="s">
        <v>705</v>
      </c>
      <c r="B12" t="s">
        <v>1402</v>
      </c>
      <c r="C12" s="14">
        <f>C9/C10</f>
        <v>4.8387096774193547E-2</v>
      </c>
      <c r="E12" s="9">
        <v>4</v>
      </c>
      <c r="F12" s="9"/>
      <c r="G12" s="4" t="s">
        <v>3</v>
      </c>
      <c r="H12" s="17">
        <f>H5/H8</f>
        <v>7.2580645161290328E-2</v>
      </c>
      <c r="I12" s="9"/>
      <c r="J12" t="s">
        <v>365</v>
      </c>
      <c r="O12" s="10" t="s">
        <v>1008</v>
      </c>
      <c r="P12" s="10" t="s">
        <v>1005</v>
      </c>
      <c r="Q12" s="10"/>
      <c r="V12" t="s">
        <v>1021</v>
      </c>
      <c r="W12">
        <f t="shared" si="0"/>
        <v>29</v>
      </c>
    </row>
    <row r="13" spans="1:23" x14ac:dyDescent="0.3">
      <c r="A13" t="s">
        <v>673</v>
      </c>
      <c r="B13" t="s">
        <v>1070</v>
      </c>
      <c r="C13" s="14">
        <f>C8/C10</f>
        <v>0.22580645161290322</v>
      </c>
      <c r="E13" s="9">
        <v>3</v>
      </c>
      <c r="F13" s="9"/>
      <c r="G13" s="4" t="s">
        <v>1405</v>
      </c>
      <c r="H13" s="17">
        <f>H4/H8</f>
        <v>0.33064516129032256</v>
      </c>
      <c r="I13" s="9"/>
      <c r="J13" t="s">
        <v>365</v>
      </c>
      <c r="O13" s="10" t="s">
        <v>1009</v>
      </c>
      <c r="P13" s="10" t="s">
        <v>1005</v>
      </c>
      <c r="Q13" t="s">
        <v>1001</v>
      </c>
      <c r="V13" t="s">
        <v>1005</v>
      </c>
      <c r="W13">
        <f t="shared" si="0"/>
        <v>31</v>
      </c>
    </row>
    <row r="14" spans="1:23" x14ac:dyDescent="0.3">
      <c r="A14" t="s">
        <v>1069</v>
      </c>
      <c r="B14" t="s">
        <v>673</v>
      </c>
      <c r="C14" s="14">
        <f>C7/C10</f>
        <v>0.37096774193548387</v>
      </c>
      <c r="E14" s="9">
        <v>4</v>
      </c>
      <c r="F14" s="9"/>
      <c r="G14" s="4" t="s">
        <v>753</v>
      </c>
      <c r="H14" s="17">
        <f>H3/H8</f>
        <v>0.14516129032258066</v>
      </c>
      <c r="I14" s="9"/>
      <c r="J14" t="s">
        <v>994</v>
      </c>
      <c r="O14" s="10" t="s">
        <v>1001</v>
      </c>
      <c r="P14" s="10" t="s">
        <v>1001</v>
      </c>
      <c r="Q14" s="10"/>
      <c r="V14" t="s">
        <v>1001</v>
      </c>
      <c r="W14">
        <f t="shared" si="0"/>
        <v>44</v>
      </c>
    </row>
    <row r="15" spans="1:23" x14ac:dyDescent="0.3">
      <c r="A15" t="s">
        <v>673</v>
      </c>
      <c r="B15" t="s">
        <v>1407</v>
      </c>
      <c r="C15" s="14">
        <f>C6/C10</f>
        <v>1.6129032258064516E-2</v>
      </c>
      <c r="E15" s="9">
        <v>4</v>
      </c>
      <c r="F15" s="9"/>
      <c r="G15" s="4" t="s">
        <v>1240</v>
      </c>
      <c r="H15" s="17">
        <f>H2/H8</f>
        <v>0.23387096774193547</v>
      </c>
      <c r="I15" s="9"/>
      <c r="J15" t="s">
        <v>994</v>
      </c>
      <c r="O15" s="10" t="s">
        <v>1005</v>
      </c>
      <c r="P15" s="10" t="s">
        <v>1005</v>
      </c>
      <c r="Q15" s="10"/>
      <c r="V15" t="s">
        <v>997</v>
      </c>
      <c r="W15">
        <f t="shared" si="0"/>
        <v>54</v>
      </c>
    </row>
    <row r="16" spans="1:23" x14ac:dyDescent="0.3">
      <c r="A16" t="s">
        <v>1068</v>
      </c>
      <c r="B16" t="s">
        <v>705</v>
      </c>
      <c r="C16" s="14">
        <f>C5/C10</f>
        <v>0.18548387096774194</v>
      </c>
      <c r="E16" s="9">
        <v>3</v>
      </c>
      <c r="F16" s="9"/>
      <c r="H16" s="9"/>
      <c r="I16" s="9"/>
      <c r="J16" t="s">
        <v>365</v>
      </c>
      <c r="O16" s="10" t="s">
        <v>1007</v>
      </c>
      <c r="P16" s="10" t="s">
        <v>1001</v>
      </c>
      <c r="Q16" s="10" t="s">
        <v>1005</v>
      </c>
    </row>
    <row r="17" spans="1:19" x14ac:dyDescent="0.3">
      <c r="A17" t="s">
        <v>1068</v>
      </c>
      <c r="B17" t="s">
        <v>1069</v>
      </c>
      <c r="C17" s="14">
        <f>C4/C10</f>
        <v>7.2580645161290328E-2</v>
      </c>
      <c r="E17" s="9">
        <v>3</v>
      </c>
      <c r="F17" s="9"/>
      <c r="H17" s="9"/>
      <c r="I17" s="9"/>
      <c r="J17" t="s">
        <v>365</v>
      </c>
      <c r="O17" s="10" t="s">
        <v>1049</v>
      </c>
      <c r="P17" t="s">
        <v>1001</v>
      </c>
      <c r="Q17" s="10" t="s">
        <v>1056</v>
      </c>
    </row>
    <row r="18" spans="1:19" x14ac:dyDescent="0.3">
      <c r="A18" t="s">
        <v>1068</v>
      </c>
      <c r="B18" t="s">
        <v>1406</v>
      </c>
      <c r="C18" s="14">
        <f>C3/C10</f>
        <v>1.6129032258064516E-2</v>
      </c>
      <c r="E18" s="9">
        <v>3</v>
      </c>
      <c r="F18" s="9"/>
      <c r="H18" s="9"/>
      <c r="I18" s="9"/>
      <c r="J18" t="s">
        <v>365</v>
      </c>
      <c r="O18" s="10" t="s">
        <v>1054</v>
      </c>
      <c r="P18" t="s">
        <v>1001</v>
      </c>
      <c r="Q18" s="10" t="s">
        <v>1056</v>
      </c>
      <c r="R18" t="s">
        <v>997</v>
      </c>
      <c r="S18" t="s">
        <v>1021</v>
      </c>
    </row>
    <row r="19" spans="1:19" x14ac:dyDescent="0.3">
      <c r="A19" t="s">
        <v>1068</v>
      </c>
      <c r="B19" t="s">
        <v>1068</v>
      </c>
      <c r="C19" s="14">
        <f>C2/C10</f>
        <v>6.4516129032258063E-2</v>
      </c>
      <c r="E19" s="9">
        <v>4</v>
      </c>
      <c r="F19" s="9"/>
      <c r="H19" s="9"/>
      <c r="I19" s="9"/>
      <c r="J19" t="s">
        <v>994</v>
      </c>
      <c r="O19" s="10" t="s">
        <v>1054</v>
      </c>
      <c r="P19" t="s">
        <v>1001</v>
      </c>
      <c r="Q19" s="10" t="s">
        <v>1056</v>
      </c>
      <c r="R19" t="s">
        <v>997</v>
      </c>
      <c r="S19" t="s">
        <v>1021</v>
      </c>
    </row>
    <row r="20" spans="1:19" x14ac:dyDescent="0.3">
      <c r="A20" t="s">
        <v>673</v>
      </c>
      <c r="E20" s="4" t="s">
        <v>1402</v>
      </c>
      <c r="F20" s="9"/>
      <c r="H20" s="9"/>
      <c r="I20" s="9"/>
      <c r="J20" t="s">
        <v>1402</v>
      </c>
      <c r="O20" s="10" t="s">
        <v>1021</v>
      </c>
      <c r="P20" s="10" t="s">
        <v>1021</v>
      </c>
      <c r="Q20" s="10"/>
    </row>
    <row r="21" spans="1:19" x14ac:dyDescent="0.3">
      <c r="A21" t="s">
        <v>673</v>
      </c>
      <c r="E21" s="9">
        <v>3</v>
      </c>
      <c r="F21" s="9"/>
      <c r="H21" s="9"/>
      <c r="I21" s="9"/>
      <c r="J21" t="s">
        <v>994</v>
      </c>
      <c r="O21" s="10" t="s">
        <v>674</v>
      </c>
      <c r="P21" s="10" t="s">
        <v>674</v>
      </c>
      <c r="Q21" s="10"/>
    </row>
    <row r="22" spans="1:19" x14ac:dyDescent="0.3">
      <c r="A22" t="s">
        <v>673</v>
      </c>
      <c r="E22" s="9">
        <v>5</v>
      </c>
      <c r="F22" s="9"/>
      <c r="H22" s="9"/>
      <c r="I22" s="9"/>
      <c r="J22" t="s">
        <v>365</v>
      </c>
      <c r="O22" s="10" t="s">
        <v>1021</v>
      </c>
      <c r="P22" s="10" t="s">
        <v>1021</v>
      </c>
      <c r="Q22" s="10"/>
    </row>
    <row r="23" spans="1:19" x14ac:dyDescent="0.3">
      <c r="A23" t="s">
        <v>705</v>
      </c>
      <c r="E23" s="9">
        <v>1</v>
      </c>
      <c r="F23" s="9"/>
      <c r="H23" s="9"/>
      <c r="I23" s="9"/>
      <c r="J23" t="s">
        <v>365</v>
      </c>
      <c r="O23" s="10" t="s">
        <v>674</v>
      </c>
      <c r="P23" s="10" t="s">
        <v>674</v>
      </c>
      <c r="Q23" s="10"/>
    </row>
    <row r="24" spans="1:19" x14ac:dyDescent="0.3">
      <c r="A24" t="s">
        <v>705</v>
      </c>
      <c r="E24" s="9">
        <v>3</v>
      </c>
      <c r="F24" s="13"/>
      <c r="G24" s="13"/>
      <c r="H24" s="13"/>
      <c r="I24" s="13"/>
      <c r="J24" t="s">
        <v>994</v>
      </c>
      <c r="K24" s="13"/>
      <c r="O24" s="10" t="s">
        <v>1028</v>
      </c>
      <c r="P24" t="s">
        <v>1001</v>
      </c>
      <c r="Q24" s="10" t="s">
        <v>1021</v>
      </c>
    </row>
    <row r="25" spans="1:19" x14ac:dyDescent="0.3">
      <c r="A25" t="s">
        <v>705</v>
      </c>
      <c r="E25" s="9">
        <v>3</v>
      </c>
      <c r="F25" s="13"/>
      <c r="G25" s="13"/>
      <c r="H25" s="13"/>
      <c r="I25" s="13"/>
      <c r="J25" t="s">
        <v>364</v>
      </c>
      <c r="K25" s="13"/>
      <c r="O25" s="10" t="s">
        <v>1001</v>
      </c>
      <c r="P25" s="10" t="s">
        <v>1001</v>
      </c>
      <c r="Q25" s="10"/>
    </row>
    <row r="26" spans="1:19" x14ac:dyDescent="0.3">
      <c r="A26" t="s">
        <v>673</v>
      </c>
      <c r="E26" s="9">
        <v>1</v>
      </c>
      <c r="F26" s="13"/>
      <c r="G26" s="13"/>
      <c r="H26" s="13"/>
      <c r="I26" s="13"/>
      <c r="J26" t="s">
        <v>994</v>
      </c>
      <c r="K26" s="13"/>
      <c r="O26" s="10" t="s">
        <v>1001</v>
      </c>
      <c r="P26" s="10" t="s">
        <v>1001</v>
      </c>
      <c r="Q26" s="10"/>
    </row>
    <row r="27" spans="1:19" x14ac:dyDescent="0.3">
      <c r="A27" t="s">
        <v>705</v>
      </c>
      <c r="E27" s="9">
        <v>1</v>
      </c>
      <c r="F27" s="13"/>
      <c r="G27" s="13"/>
      <c r="H27" s="13"/>
      <c r="I27" s="13"/>
      <c r="J27" t="s">
        <v>365</v>
      </c>
      <c r="K27" s="13"/>
      <c r="O27" s="10" t="s">
        <v>1001</v>
      </c>
      <c r="P27" s="10" t="s">
        <v>1001</v>
      </c>
      <c r="Q27" s="10"/>
    </row>
    <row r="28" spans="1:19" x14ac:dyDescent="0.3">
      <c r="A28" t="s">
        <v>705</v>
      </c>
      <c r="E28" s="9">
        <v>5</v>
      </c>
      <c r="F28" s="13"/>
      <c r="G28" s="13"/>
      <c r="H28" s="13"/>
      <c r="I28" s="13"/>
      <c r="J28" t="s">
        <v>365</v>
      </c>
      <c r="K28" s="13"/>
      <c r="O28" s="10" t="s">
        <v>997</v>
      </c>
      <c r="P28" s="10" t="s">
        <v>997</v>
      </c>
      <c r="Q28" s="10"/>
    </row>
    <row r="29" spans="1:19" x14ac:dyDescent="0.3">
      <c r="A29" t="s">
        <v>705</v>
      </c>
      <c r="E29" s="9">
        <v>1</v>
      </c>
      <c r="F29" s="13"/>
      <c r="G29" s="13"/>
      <c r="H29" s="13"/>
      <c r="I29" s="13"/>
      <c r="J29" t="s">
        <v>365</v>
      </c>
      <c r="K29" s="13"/>
      <c r="O29" s="10" t="s">
        <v>723</v>
      </c>
      <c r="P29" t="s">
        <v>1408</v>
      </c>
      <c r="Q29" s="10"/>
    </row>
    <row r="30" spans="1:19" x14ac:dyDescent="0.3">
      <c r="A30" t="s">
        <v>673</v>
      </c>
      <c r="E30" s="9">
        <v>1</v>
      </c>
      <c r="F30" s="13"/>
      <c r="G30" s="13"/>
      <c r="H30" s="13"/>
      <c r="I30" s="13"/>
      <c r="J30" t="s">
        <v>994</v>
      </c>
      <c r="K30" s="13"/>
      <c r="O30" s="10" t="s">
        <v>997</v>
      </c>
      <c r="P30" s="10" t="s">
        <v>997</v>
      </c>
      <c r="Q30" s="10"/>
    </row>
    <row r="31" spans="1:19" x14ac:dyDescent="0.3">
      <c r="A31" t="s">
        <v>673</v>
      </c>
      <c r="E31" s="9">
        <v>3</v>
      </c>
      <c r="F31" s="13"/>
      <c r="G31" s="13"/>
      <c r="H31" s="13"/>
      <c r="I31" s="13"/>
      <c r="J31" t="s">
        <v>994</v>
      </c>
      <c r="K31" s="13"/>
      <c r="O31" s="10" t="s">
        <v>997</v>
      </c>
      <c r="P31" s="10" t="s">
        <v>997</v>
      </c>
      <c r="Q31" s="10"/>
    </row>
    <row r="32" spans="1:19" x14ac:dyDescent="0.3">
      <c r="A32" t="s">
        <v>673</v>
      </c>
      <c r="E32" s="9">
        <v>3</v>
      </c>
      <c r="F32" s="13"/>
      <c r="G32" s="13"/>
      <c r="H32" s="13"/>
      <c r="I32" s="13"/>
      <c r="J32" t="s">
        <v>994</v>
      </c>
      <c r="K32" s="13"/>
      <c r="O32" s="10" t="s">
        <v>996</v>
      </c>
      <c r="P32" s="10" t="s">
        <v>996</v>
      </c>
      <c r="Q32" s="10"/>
    </row>
    <row r="33" spans="1:18" x14ac:dyDescent="0.3">
      <c r="A33" t="s">
        <v>673</v>
      </c>
      <c r="E33" s="9">
        <v>1</v>
      </c>
      <c r="F33" s="13"/>
      <c r="G33" s="13"/>
      <c r="H33" s="13"/>
      <c r="I33" s="13"/>
      <c r="J33" t="s">
        <v>994</v>
      </c>
      <c r="K33" s="13"/>
      <c r="O33" s="10" t="s">
        <v>1005</v>
      </c>
      <c r="P33" s="10" t="s">
        <v>1005</v>
      </c>
      <c r="Q33" s="10"/>
    </row>
    <row r="34" spans="1:18" x14ac:dyDescent="0.3">
      <c r="A34" t="s">
        <v>673</v>
      </c>
      <c r="E34" s="9">
        <v>3</v>
      </c>
      <c r="F34" s="13"/>
      <c r="G34" s="13"/>
      <c r="H34" s="13"/>
      <c r="I34" s="13"/>
      <c r="J34" t="s">
        <v>994</v>
      </c>
      <c r="K34" s="13"/>
      <c r="O34" s="10" t="s">
        <v>1005</v>
      </c>
      <c r="P34" s="10" t="s">
        <v>1005</v>
      </c>
      <c r="Q34" s="10"/>
    </row>
    <row r="35" spans="1:18" x14ac:dyDescent="0.3">
      <c r="A35" t="s">
        <v>1069</v>
      </c>
      <c r="E35" s="9">
        <v>5</v>
      </c>
      <c r="F35" s="9"/>
      <c r="H35" s="9"/>
      <c r="I35" s="9"/>
      <c r="J35" t="s">
        <v>364</v>
      </c>
      <c r="O35" s="10" t="s">
        <v>1002</v>
      </c>
      <c r="P35" s="10" t="s">
        <v>1001</v>
      </c>
      <c r="Q35" s="10" t="s">
        <v>997</v>
      </c>
    </row>
    <row r="36" spans="1:18" x14ac:dyDescent="0.3">
      <c r="A36" t="s">
        <v>673</v>
      </c>
      <c r="E36" s="9">
        <v>5</v>
      </c>
      <c r="F36" s="13"/>
      <c r="G36" s="13"/>
      <c r="H36" s="13"/>
      <c r="I36" s="13"/>
      <c r="J36" t="s">
        <v>994</v>
      </c>
      <c r="K36" s="13"/>
      <c r="O36" s="10" t="s">
        <v>1002</v>
      </c>
      <c r="P36" s="10" t="s">
        <v>1001</v>
      </c>
      <c r="Q36" s="10" t="s">
        <v>997</v>
      </c>
    </row>
    <row r="37" spans="1:18" x14ac:dyDescent="0.3">
      <c r="A37" t="s">
        <v>673</v>
      </c>
      <c r="E37" s="9">
        <v>5</v>
      </c>
      <c r="F37" s="13"/>
      <c r="G37" s="13"/>
      <c r="H37" s="13"/>
      <c r="I37" s="13"/>
      <c r="J37" t="s">
        <v>994</v>
      </c>
      <c r="K37" s="13"/>
      <c r="O37" s="10" t="s">
        <v>1002</v>
      </c>
      <c r="P37" s="10" t="s">
        <v>1001</v>
      </c>
      <c r="Q37" s="10" t="s">
        <v>997</v>
      </c>
    </row>
    <row r="38" spans="1:18" x14ac:dyDescent="0.3">
      <c r="A38" t="s">
        <v>673</v>
      </c>
      <c r="E38" s="9">
        <v>2</v>
      </c>
      <c r="F38" s="9"/>
      <c r="H38" s="9"/>
      <c r="I38" s="9"/>
      <c r="J38" t="s">
        <v>364</v>
      </c>
      <c r="O38" s="10" t="s">
        <v>1001</v>
      </c>
      <c r="P38" s="10" t="s">
        <v>1001</v>
      </c>
      <c r="Q38" s="10"/>
    </row>
    <row r="39" spans="1:18" x14ac:dyDescent="0.3">
      <c r="A39" t="s">
        <v>673</v>
      </c>
      <c r="E39" s="9">
        <v>5</v>
      </c>
      <c r="F39" s="13"/>
      <c r="G39" s="13"/>
      <c r="H39" s="13"/>
      <c r="I39" s="13"/>
      <c r="J39" t="s">
        <v>364</v>
      </c>
      <c r="K39" s="13"/>
      <c r="O39" s="10" t="s">
        <v>1002</v>
      </c>
      <c r="P39" s="10" t="s">
        <v>1001</v>
      </c>
      <c r="Q39" s="10" t="s">
        <v>997</v>
      </c>
    </row>
    <row r="40" spans="1:18" x14ac:dyDescent="0.3">
      <c r="A40" t="s">
        <v>705</v>
      </c>
      <c r="E40" s="9">
        <v>5</v>
      </c>
      <c r="F40" s="13"/>
      <c r="G40" s="13"/>
      <c r="H40" s="13"/>
      <c r="I40" s="13"/>
      <c r="J40" t="s">
        <v>364</v>
      </c>
      <c r="K40" s="13"/>
      <c r="O40" s="10" t="s">
        <v>1016</v>
      </c>
      <c r="P40" t="s">
        <v>1018</v>
      </c>
      <c r="Q40" s="10" t="s">
        <v>1005</v>
      </c>
    </row>
    <row r="41" spans="1:18" x14ac:dyDescent="0.3">
      <c r="A41" t="s">
        <v>705</v>
      </c>
      <c r="E41" s="9">
        <v>5</v>
      </c>
      <c r="F41" s="4"/>
      <c r="H41" s="4"/>
      <c r="I41" s="4"/>
      <c r="J41" t="s">
        <v>364</v>
      </c>
      <c r="K41" s="13"/>
      <c r="O41" s="10" t="s">
        <v>1002</v>
      </c>
      <c r="P41" s="10" t="s">
        <v>1001</v>
      </c>
      <c r="Q41" s="10" t="s">
        <v>997</v>
      </c>
    </row>
    <row r="42" spans="1:18" x14ac:dyDescent="0.3">
      <c r="A42" t="s">
        <v>673</v>
      </c>
      <c r="E42" s="9">
        <v>3</v>
      </c>
      <c r="F42" s="4"/>
      <c r="H42" s="4"/>
      <c r="I42" s="4"/>
      <c r="J42" t="s">
        <v>994</v>
      </c>
      <c r="O42" s="10" t="s">
        <v>1031</v>
      </c>
      <c r="P42" s="10" t="s">
        <v>1001</v>
      </c>
      <c r="Q42" s="10" t="s">
        <v>997</v>
      </c>
      <c r="R42" t="s">
        <v>1021</v>
      </c>
    </row>
    <row r="43" spans="1:18" x14ac:dyDescent="0.3">
      <c r="A43" t="s">
        <v>673</v>
      </c>
      <c r="E43" s="9">
        <v>5</v>
      </c>
      <c r="F43" s="9"/>
      <c r="H43" s="9"/>
      <c r="I43" s="9"/>
      <c r="J43" t="s">
        <v>364</v>
      </c>
      <c r="O43" s="10" t="s">
        <v>1030</v>
      </c>
      <c r="P43" s="10" t="s">
        <v>1001</v>
      </c>
      <c r="Q43" s="10" t="s">
        <v>1021</v>
      </c>
      <c r="R43" s="10" t="s">
        <v>997</v>
      </c>
    </row>
    <row r="44" spans="1:18" x14ac:dyDescent="0.3">
      <c r="A44" t="s">
        <v>673</v>
      </c>
      <c r="E44" s="9">
        <v>4</v>
      </c>
      <c r="F44" s="9"/>
      <c r="H44" s="9"/>
      <c r="I44" s="9"/>
      <c r="J44" t="s">
        <v>364</v>
      </c>
      <c r="O44" s="10" t="s">
        <v>1056</v>
      </c>
      <c r="P44" s="10" t="s">
        <v>1056</v>
      </c>
      <c r="Q44" s="10"/>
    </row>
    <row r="45" spans="1:18" x14ac:dyDescent="0.3">
      <c r="A45" t="s">
        <v>673</v>
      </c>
      <c r="E45" s="9">
        <v>5</v>
      </c>
      <c r="F45" s="4"/>
      <c r="H45" s="4"/>
      <c r="I45" s="4"/>
      <c r="J45" t="s">
        <v>994</v>
      </c>
      <c r="K45" s="13"/>
      <c r="O45" s="10" t="s">
        <v>1056</v>
      </c>
      <c r="P45" s="10" t="s">
        <v>1056</v>
      </c>
      <c r="Q45" s="10"/>
    </row>
    <row r="46" spans="1:18" x14ac:dyDescent="0.3">
      <c r="A46" t="s">
        <v>673</v>
      </c>
      <c r="E46" s="9">
        <v>5</v>
      </c>
      <c r="F46" s="9"/>
      <c r="H46" s="9"/>
      <c r="I46" s="9"/>
      <c r="J46" t="s">
        <v>994</v>
      </c>
      <c r="O46" s="10" t="s">
        <v>997</v>
      </c>
      <c r="P46" s="10" t="s">
        <v>997</v>
      </c>
      <c r="Q46" s="10"/>
    </row>
    <row r="47" spans="1:18" x14ac:dyDescent="0.3">
      <c r="A47" t="s">
        <v>673</v>
      </c>
      <c r="E47" s="9">
        <v>4</v>
      </c>
      <c r="F47" s="9"/>
      <c r="H47" s="9"/>
      <c r="I47" s="9"/>
      <c r="J47" t="s">
        <v>994</v>
      </c>
      <c r="O47" s="10" t="s">
        <v>1046</v>
      </c>
      <c r="P47" s="10" t="s">
        <v>1056</v>
      </c>
      <c r="Q47" s="10" t="s">
        <v>1001</v>
      </c>
    </row>
    <row r="48" spans="1:18" x14ac:dyDescent="0.3">
      <c r="A48" t="s">
        <v>673</v>
      </c>
      <c r="E48" s="9">
        <v>3</v>
      </c>
      <c r="F48" s="9"/>
      <c r="H48" s="9"/>
      <c r="I48" s="9"/>
      <c r="J48" t="s">
        <v>994</v>
      </c>
      <c r="O48" s="10" t="s">
        <v>997</v>
      </c>
      <c r="P48" s="10" t="s">
        <v>997</v>
      </c>
      <c r="Q48" s="10"/>
    </row>
    <row r="49" spans="1:19" x14ac:dyDescent="0.3">
      <c r="A49" t="s">
        <v>673</v>
      </c>
      <c r="E49" s="9">
        <v>4</v>
      </c>
      <c r="F49" s="9"/>
      <c r="H49" s="9"/>
      <c r="I49" s="9"/>
      <c r="J49" t="s">
        <v>994</v>
      </c>
      <c r="O49" s="10" t="s">
        <v>1056</v>
      </c>
      <c r="P49" s="10" t="s">
        <v>1056</v>
      </c>
      <c r="Q49" s="10"/>
    </row>
    <row r="50" spans="1:19" x14ac:dyDescent="0.3">
      <c r="A50" t="s">
        <v>673</v>
      </c>
      <c r="E50" s="9">
        <v>3</v>
      </c>
      <c r="F50" s="9"/>
      <c r="H50" s="9"/>
      <c r="I50" s="9"/>
      <c r="J50" t="s">
        <v>994</v>
      </c>
      <c r="O50" s="10" t="s">
        <v>1002</v>
      </c>
      <c r="P50" s="10" t="s">
        <v>1001</v>
      </c>
      <c r="Q50" s="10" t="s">
        <v>997</v>
      </c>
    </row>
    <row r="51" spans="1:19" x14ac:dyDescent="0.3">
      <c r="A51" t="s">
        <v>673</v>
      </c>
      <c r="E51" s="9">
        <v>3</v>
      </c>
      <c r="F51" s="9"/>
      <c r="H51" s="9"/>
      <c r="I51" s="9"/>
      <c r="J51" t="s">
        <v>365</v>
      </c>
      <c r="O51" s="10" t="s">
        <v>1002</v>
      </c>
      <c r="P51" s="10" t="s">
        <v>1001</v>
      </c>
      <c r="Q51" s="10" t="s">
        <v>997</v>
      </c>
    </row>
    <row r="52" spans="1:19" x14ac:dyDescent="0.3">
      <c r="A52" t="s">
        <v>673</v>
      </c>
      <c r="E52" s="9">
        <v>3</v>
      </c>
      <c r="F52" s="9"/>
      <c r="H52" s="9"/>
      <c r="I52" s="9"/>
      <c r="J52" t="s">
        <v>994</v>
      </c>
      <c r="O52" s="10" t="s">
        <v>1003</v>
      </c>
      <c r="P52" s="10" t="s">
        <v>997</v>
      </c>
      <c r="Q52" s="10" t="s">
        <v>1001</v>
      </c>
    </row>
    <row r="53" spans="1:19" x14ac:dyDescent="0.3">
      <c r="A53" t="s">
        <v>673</v>
      </c>
      <c r="E53" s="9">
        <v>5</v>
      </c>
      <c r="F53" s="9"/>
      <c r="H53" s="9"/>
      <c r="I53" s="9"/>
      <c r="J53" t="s">
        <v>994</v>
      </c>
      <c r="O53" s="10" t="s">
        <v>997</v>
      </c>
      <c r="P53" s="10" t="s">
        <v>997</v>
      </c>
      <c r="Q53" s="10"/>
    </row>
    <row r="54" spans="1:19" x14ac:dyDescent="0.3">
      <c r="A54" t="s">
        <v>1070</v>
      </c>
      <c r="E54" s="9">
        <v>3</v>
      </c>
      <c r="F54" s="9"/>
      <c r="H54" s="9"/>
      <c r="I54" s="9"/>
      <c r="J54" t="s">
        <v>364</v>
      </c>
      <c r="O54" s="10" t="s">
        <v>1408</v>
      </c>
      <c r="P54" s="10" t="s">
        <v>1408</v>
      </c>
      <c r="Q54" s="10"/>
    </row>
    <row r="55" spans="1:19" x14ac:dyDescent="0.3">
      <c r="A55" t="s">
        <v>1070</v>
      </c>
      <c r="E55" s="9">
        <v>3</v>
      </c>
      <c r="F55" s="9"/>
      <c r="H55" s="9"/>
      <c r="I55" s="9"/>
      <c r="J55" t="s">
        <v>994</v>
      </c>
      <c r="O55" s="10" t="s">
        <v>997</v>
      </c>
      <c r="P55" s="10" t="s">
        <v>997</v>
      </c>
      <c r="Q55" s="10"/>
    </row>
    <row r="56" spans="1:19" x14ac:dyDescent="0.3">
      <c r="A56" t="s">
        <v>1070</v>
      </c>
      <c r="E56" s="9">
        <v>1</v>
      </c>
      <c r="F56" s="9"/>
      <c r="H56" s="9"/>
      <c r="I56" s="9"/>
      <c r="J56" t="s">
        <v>1402</v>
      </c>
      <c r="O56" s="10" t="s">
        <v>997</v>
      </c>
      <c r="P56" s="10" t="s">
        <v>997</v>
      </c>
      <c r="Q56" s="10"/>
    </row>
    <row r="57" spans="1:19" x14ac:dyDescent="0.3">
      <c r="A57" t="s">
        <v>1070</v>
      </c>
      <c r="E57" s="9">
        <v>3</v>
      </c>
      <c r="F57" s="9"/>
      <c r="H57" s="9"/>
      <c r="I57" s="9"/>
      <c r="J57" t="s">
        <v>994</v>
      </c>
      <c r="O57" s="10" t="s">
        <v>997</v>
      </c>
      <c r="P57" s="10" t="s">
        <v>997</v>
      </c>
      <c r="Q57" s="10"/>
    </row>
    <row r="58" spans="1:19" x14ac:dyDescent="0.3">
      <c r="A58" t="s">
        <v>1070</v>
      </c>
      <c r="E58" s="9">
        <v>3</v>
      </c>
      <c r="F58" s="9"/>
      <c r="H58" s="9"/>
      <c r="I58" s="9"/>
      <c r="J58" t="s">
        <v>994</v>
      </c>
      <c r="O58" s="10" t="s">
        <v>997</v>
      </c>
      <c r="P58" s="10" t="s">
        <v>997</v>
      </c>
      <c r="Q58" s="10"/>
    </row>
    <row r="59" spans="1:19" x14ac:dyDescent="0.3">
      <c r="A59" t="s">
        <v>1070</v>
      </c>
      <c r="E59" s="9">
        <v>3</v>
      </c>
      <c r="F59" s="9"/>
      <c r="H59" s="9"/>
      <c r="I59" s="9"/>
      <c r="J59" t="s">
        <v>994</v>
      </c>
      <c r="O59" s="10" t="s">
        <v>997</v>
      </c>
      <c r="P59" s="10" t="s">
        <v>997</v>
      </c>
      <c r="Q59" s="10"/>
    </row>
    <row r="60" spans="1:19" x14ac:dyDescent="0.3">
      <c r="A60" t="s">
        <v>1070</v>
      </c>
      <c r="E60" s="9">
        <v>3</v>
      </c>
      <c r="F60" s="9"/>
      <c r="H60" s="9"/>
      <c r="I60" s="9"/>
      <c r="J60" t="s">
        <v>365</v>
      </c>
      <c r="K60" s="13"/>
      <c r="O60" s="10" t="s">
        <v>997</v>
      </c>
      <c r="P60" s="10" t="s">
        <v>997</v>
      </c>
      <c r="Q60" s="10"/>
    </row>
    <row r="61" spans="1:19" x14ac:dyDescent="0.3">
      <c r="A61" t="s">
        <v>1070</v>
      </c>
      <c r="E61" s="9">
        <v>3</v>
      </c>
      <c r="F61" s="9"/>
      <c r="H61" s="9"/>
      <c r="I61" s="9"/>
      <c r="J61" t="s">
        <v>994</v>
      </c>
      <c r="O61" s="10" t="s">
        <v>998</v>
      </c>
      <c r="P61" s="10" t="s">
        <v>997</v>
      </c>
      <c r="Q61" s="10" t="s">
        <v>1408</v>
      </c>
    </row>
    <row r="62" spans="1:19" x14ac:dyDescent="0.3">
      <c r="A62" t="s">
        <v>1070</v>
      </c>
      <c r="E62" s="9">
        <v>1</v>
      </c>
      <c r="F62" s="9"/>
      <c r="H62" s="9"/>
      <c r="I62" s="9"/>
      <c r="J62" t="s">
        <v>365</v>
      </c>
      <c r="O62" s="10" t="s">
        <v>1020</v>
      </c>
      <c r="P62" t="s">
        <v>1021</v>
      </c>
      <c r="Q62" s="10" t="s">
        <v>997</v>
      </c>
    </row>
    <row r="63" spans="1:19" x14ac:dyDescent="0.3">
      <c r="A63" t="s">
        <v>1070</v>
      </c>
      <c r="E63" s="9">
        <v>5</v>
      </c>
      <c r="F63" s="9"/>
      <c r="H63" s="9"/>
      <c r="I63" s="9"/>
      <c r="J63" t="s">
        <v>364</v>
      </c>
      <c r="O63" s="10" t="s">
        <v>1034</v>
      </c>
      <c r="P63" s="10" t="s">
        <v>1408</v>
      </c>
      <c r="Q63" t="s">
        <v>1021</v>
      </c>
      <c r="R63" s="10" t="s">
        <v>997</v>
      </c>
      <c r="S63" t="s">
        <v>996</v>
      </c>
    </row>
    <row r="64" spans="1:19" x14ac:dyDescent="0.3">
      <c r="A64" t="s">
        <v>1070</v>
      </c>
      <c r="E64" s="9">
        <v>3</v>
      </c>
      <c r="F64" s="9"/>
      <c r="H64" s="9"/>
      <c r="I64" s="9"/>
      <c r="J64" t="s">
        <v>364</v>
      </c>
      <c r="O64" s="10" t="s">
        <v>997</v>
      </c>
      <c r="P64" s="10" t="s">
        <v>997</v>
      </c>
      <c r="Q64" s="10"/>
    </row>
    <row r="65" spans="1:20" x14ac:dyDescent="0.3">
      <c r="A65" t="s">
        <v>1070</v>
      </c>
      <c r="E65" s="9">
        <v>1</v>
      </c>
      <c r="F65" s="9"/>
      <c r="H65" s="9"/>
      <c r="I65" s="9"/>
      <c r="J65" t="s">
        <v>365</v>
      </c>
      <c r="O65" s="10" t="s">
        <v>997</v>
      </c>
      <c r="P65" s="10" t="s">
        <v>997</v>
      </c>
      <c r="Q65" s="10"/>
    </row>
    <row r="66" spans="1:20" x14ac:dyDescent="0.3">
      <c r="A66" t="s">
        <v>1070</v>
      </c>
      <c r="E66" s="9">
        <v>3</v>
      </c>
      <c r="F66" s="9"/>
      <c r="H66" s="9"/>
      <c r="I66" s="9"/>
      <c r="J66" t="s">
        <v>994</v>
      </c>
      <c r="O66" s="10" t="s">
        <v>997</v>
      </c>
      <c r="P66" s="10" t="s">
        <v>997</v>
      </c>
      <c r="Q66" s="10"/>
    </row>
    <row r="67" spans="1:20" x14ac:dyDescent="0.3">
      <c r="A67" t="s">
        <v>1070</v>
      </c>
      <c r="E67" s="9">
        <v>3</v>
      </c>
      <c r="F67" s="9"/>
      <c r="H67" s="9"/>
      <c r="I67" s="9"/>
      <c r="J67" t="s">
        <v>1402</v>
      </c>
      <c r="O67" s="10" t="s">
        <v>1072</v>
      </c>
      <c r="P67" s="10" t="s">
        <v>997</v>
      </c>
      <c r="Q67" s="10" t="s">
        <v>1408</v>
      </c>
      <c r="R67" t="s">
        <v>1021</v>
      </c>
    </row>
    <row r="68" spans="1:20" x14ac:dyDescent="0.3">
      <c r="A68" t="s">
        <v>1070</v>
      </c>
      <c r="E68" s="9">
        <v>3</v>
      </c>
      <c r="F68" s="9"/>
      <c r="H68" s="9"/>
      <c r="I68" s="9"/>
      <c r="J68" t="s">
        <v>994</v>
      </c>
      <c r="O68" s="10" t="s">
        <v>997</v>
      </c>
      <c r="P68" s="10" t="s">
        <v>997</v>
      </c>
      <c r="Q68" s="10"/>
    </row>
    <row r="69" spans="1:20" x14ac:dyDescent="0.3">
      <c r="A69" t="s">
        <v>1070</v>
      </c>
      <c r="E69" s="9">
        <v>4</v>
      </c>
      <c r="F69" s="9"/>
      <c r="H69" s="9"/>
      <c r="I69" s="9"/>
      <c r="J69" t="s">
        <v>1402</v>
      </c>
      <c r="O69" s="10" t="s">
        <v>1005</v>
      </c>
      <c r="P69" s="10" t="s">
        <v>1005</v>
      </c>
      <c r="Q69" s="10"/>
    </row>
    <row r="70" spans="1:20" x14ac:dyDescent="0.3">
      <c r="A70" t="s">
        <v>1402</v>
      </c>
      <c r="E70" t="s">
        <v>1402</v>
      </c>
      <c r="F70" s="9"/>
      <c r="H70" s="9"/>
      <c r="I70" s="9"/>
      <c r="J70" t="s">
        <v>1402</v>
      </c>
      <c r="O70" t="s">
        <v>1402</v>
      </c>
      <c r="P70" t="s">
        <v>1402</v>
      </c>
    </row>
    <row r="71" spans="1:20" x14ac:dyDescent="0.3">
      <c r="A71" t="s">
        <v>1070</v>
      </c>
      <c r="E71" s="9">
        <v>1</v>
      </c>
      <c r="F71" s="9"/>
      <c r="H71" s="9"/>
      <c r="I71" s="9"/>
      <c r="J71" t="s">
        <v>1402</v>
      </c>
      <c r="K71" s="13"/>
      <c r="O71" t="s">
        <v>1402</v>
      </c>
      <c r="P71" t="s">
        <v>1402</v>
      </c>
    </row>
    <row r="72" spans="1:20" x14ac:dyDescent="0.3">
      <c r="A72" t="s">
        <v>1070</v>
      </c>
      <c r="E72" s="9">
        <v>1</v>
      </c>
      <c r="F72" s="9"/>
      <c r="H72" s="9"/>
      <c r="I72" s="9"/>
      <c r="J72" t="s">
        <v>994</v>
      </c>
      <c r="O72" s="10" t="s">
        <v>1002</v>
      </c>
      <c r="P72" s="10" t="s">
        <v>1001</v>
      </c>
      <c r="Q72" s="10" t="s">
        <v>997</v>
      </c>
    </row>
    <row r="73" spans="1:20" x14ac:dyDescent="0.3">
      <c r="A73" t="s">
        <v>1070</v>
      </c>
      <c r="E73" s="9">
        <v>2</v>
      </c>
      <c r="F73" s="13"/>
      <c r="G73" s="13"/>
      <c r="H73" s="13"/>
      <c r="I73" s="13"/>
      <c r="J73" t="s">
        <v>365</v>
      </c>
      <c r="K73" s="13"/>
      <c r="O73" s="10" t="s">
        <v>1424</v>
      </c>
      <c r="P73" t="s">
        <v>1021</v>
      </c>
      <c r="Q73" s="10" t="s">
        <v>1005</v>
      </c>
      <c r="R73" t="s">
        <v>1420</v>
      </c>
      <c r="S73" s="10" t="s">
        <v>1005</v>
      </c>
      <c r="T73" s="10" t="s">
        <v>1018</v>
      </c>
    </row>
    <row r="74" spans="1:20" x14ac:dyDescent="0.3">
      <c r="A74" t="s">
        <v>1070</v>
      </c>
      <c r="E74" s="9">
        <v>2</v>
      </c>
      <c r="F74" s="4"/>
      <c r="H74" s="4"/>
      <c r="I74" s="4"/>
      <c r="J74" t="s">
        <v>994</v>
      </c>
      <c r="K74" s="13"/>
      <c r="O74" s="10" t="s">
        <v>997</v>
      </c>
      <c r="P74" s="10" t="s">
        <v>997</v>
      </c>
      <c r="Q74" s="10"/>
      <c r="R74" s="10" t="s">
        <v>996</v>
      </c>
      <c r="S74" t="s">
        <v>1420</v>
      </c>
      <c r="T74" t="s">
        <v>1421</v>
      </c>
    </row>
    <row r="75" spans="1:20" x14ac:dyDescent="0.3">
      <c r="A75" t="s">
        <v>1071</v>
      </c>
      <c r="E75" s="9">
        <v>5</v>
      </c>
      <c r="F75" s="13"/>
      <c r="G75" s="13"/>
      <c r="H75" s="13"/>
      <c r="I75" s="13"/>
      <c r="J75" t="s">
        <v>994</v>
      </c>
      <c r="K75" s="13"/>
      <c r="O75" s="10" t="s">
        <v>1422</v>
      </c>
      <c r="P75" s="10" t="s">
        <v>1001</v>
      </c>
      <c r="Q75" s="10" t="s">
        <v>1056</v>
      </c>
      <c r="R75" s="10" t="s">
        <v>997</v>
      </c>
      <c r="S75" t="s">
        <v>1408</v>
      </c>
      <c r="T75" t="s">
        <v>1021</v>
      </c>
    </row>
    <row r="76" spans="1:20" x14ac:dyDescent="0.3">
      <c r="A76" t="s">
        <v>1402</v>
      </c>
      <c r="E76" t="s">
        <v>1402</v>
      </c>
      <c r="F76" s="9"/>
      <c r="H76" s="9"/>
      <c r="I76" s="9"/>
      <c r="J76" t="s">
        <v>1402</v>
      </c>
      <c r="O76" t="s">
        <v>1402</v>
      </c>
      <c r="P76" t="s">
        <v>1402</v>
      </c>
    </row>
    <row r="77" spans="1:20" x14ac:dyDescent="0.3">
      <c r="A77" t="s">
        <v>834</v>
      </c>
      <c r="E77" s="9">
        <v>3</v>
      </c>
      <c r="F77" s="9"/>
      <c r="H77" s="9"/>
      <c r="I77" s="9"/>
      <c r="J77" t="s">
        <v>365</v>
      </c>
      <c r="O77" s="10" t="s">
        <v>1038</v>
      </c>
      <c r="P77" s="10" t="s">
        <v>997</v>
      </c>
      <c r="Q77" s="10" t="s">
        <v>1001</v>
      </c>
      <c r="R77" s="10" t="s">
        <v>1005</v>
      </c>
      <c r="S77" t="s">
        <v>996</v>
      </c>
      <c r="T77" t="s">
        <v>1421</v>
      </c>
    </row>
    <row r="78" spans="1:20" x14ac:dyDescent="0.3">
      <c r="A78" t="s">
        <v>834</v>
      </c>
      <c r="E78" s="9">
        <v>4</v>
      </c>
      <c r="F78" s="9"/>
      <c r="H78" s="9"/>
      <c r="I78" s="9"/>
      <c r="J78" t="s">
        <v>1402</v>
      </c>
      <c r="O78" s="10" t="s">
        <v>1001</v>
      </c>
      <c r="P78" s="10" t="s">
        <v>1001</v>
      </c>
      <c r="Q78" s="10"/>
      <c r="S78" s="10" t="s">
        <v>1005</v>
      </c>
      <c r="T78" s="10" t="s">
        <v>1018</v>
      </c>
    </row>
    <row r="79" spans="1:20" x14ac:dyDescent="0.3">
      <c r="A79" t="s">
        <v>1071</v>
      </c>
      <c r="E79" s="9">
        <v>5</v>
      </c>
      <c r="F79" s="13"/>
      <c r="G79" s="13"/>
      <c r="H79" s="13"/>
      <c r="I79" s="13"/>
      <c r="J79" t="s">
        <v>994</v>
      </c>
      <c r="K79" s="13"/>
      <c r="O79" s="10" t="s">
        <v>1001</v>
      </c>
      <c r="P79" s="10" t="s">
        <v>1001</v>
      </c>
      <c r="Q79" s="10"/>
      <c r="R79" s="10" t="s">
        <v>996</v>
      </c>
      <c r="S79" t="s">
        <v>1420</v>
      </c>
      <c r="T79" t="s">
        <v>1421</v>
      </c>
    </row>
    <row r="80" spans="1:20" x14ac:dyDescent="0.3">
      <c r="A80" t="s">
        <v>1069</v>
      </c>
      <c r="E80" s="9">
        <v>3</v>
      </c>
      <c r="F80" s="9"/>
      <c r="H80" s="9"/>
      <c r="I80" s="9"/>
      <c r="J80" t="s">
        <v>994</v>
      </c>
      <c r="O80" s="10" t="s">
        <v>1422</v>
      </c>
      <c r="P80" s="10" t="s">
        <v>1001</v>
      </c>
      <c r="Q80" s="10" t="s">
        <v>1056</v>
      </c>
      <c r="R80" s="10" t="s">
        <v>997</v>
      </c>
      <c r="S80" t="s">
        <v>1408</v>
      </c>
      <c r="T80" t="s">
        <v>1021</v>
      </c>
    </row>
    <row r="81" spans="1:20" x14ac:dyDescent="0.3">
      <c r="A81" t="s">
        <v>1402</v>
      </c>
      <c r="E81" s="4" t="s">
        <v>1402</v>
      </c>
      <c r="F81" s="13"/>
      <c r="G81" s="13"/>
      <c r="H81" s="13"/>
      <c r="I81" s="13"/>
      <c r="J81" t="s">
        <v>1402</v>
      </c>
      <c r="K81" s="13"/>
      <c r="O81" t="s">
        <v>1402</v>
      </c>
      <c r="P81" t="s">
        <v>1402</v>
      </c>
    </row>
    <row r="82" spans="1:20" x14ac:dyDescent="0.3">
      <c r="A82" t="s">
        <v>673</v>
      </c>
      <c r="E82" s="9">
        <v>5</v>
      </c>
      <c r="F82" s="13"/>
      <c r="G82" s="13"/>
      <c r="H82" s="13"/>
      <c r="I82" s="13"/>
      <c r="J82" t="s">
        <v>364</v>
      </c>
      <c r="K82" s="13"/>
      <c r="O82" s="10" t="s">
        <v>1056</v>
      </c>
      <c r="P82" s="10" t="s">
        <v>1056</v>
      </c>
      <c r="Q82" s="10"/>
    </row>
    <row r="83" spans="1:20" x14ac:dyDescent="0.3">
      <c r="A83" t="s">
        <v>1402</v>
      </c>
      <c r="E83" s="4" t="s">
        <v>1402</v>
      </c>
      <c r="F83" s="13"/>
      <c r="G83" s="13"/>
      <c r="H83" s="13"/>
      <c r="I83" s="13"/>
      <c r="J83" t="s">
        <v>1402</v>
      </c>
      <c r="K83" s="13"/>
      <c r="O83" s="10" t="s">
        <v>1021</v>
      </c>
      <c r="P83" s="10" t="s">
        <v>1021</v>
      </c>
      <c r="Q83" s="10"/>
    </row>
    <row r="84" spans="1:20" x14ac:dyDescent="0.3">
      <c r="A84" t="s">
        <v>1070</v>
      </c>
      <c r="E84" s="4" t="s">
        <v>1402</v>
      </c>
      <c r="F84" s="13"/>
      <c r="G84" s="13"/>
      <c r="H84" s="13"/>
      <c r="I84" s="13"/>
      <c r="J84" t="s">
        <v>994</v>
      </c>
      <c r="K84" s="13"/>
      <c r="O84" s="10" t="s">
        <v>674</v>
      </c>
      <c r="P84" s="10" t="s">
        <v>674</v>
      </c>
      <c r="Q84" s="10"/>
      <c r="R84" s="10"/>
    </row>
    <row r="85" spans="1:20" x14ac:dyDescent="0.3">
      <c r="A85" t="s">
        <v>1070</v>
      </c>
      <c r="E85" s="9">
        <v>5</v>
      </c>
      <c r="F85" s="9"/>
      <c r="H85" s="9"/>
      <c r="I85" s="9"/>
      <c r="J85" t="s">
        <v>994</v>
      </c>
      <c r="O85" s="10" t="s">
        <v>1004</v>
      </c>
      <c r="P85" s="10" t="s">
        <v>997</v>
      </c>
      <c r="Q85" s="10" t="s">
        <v>1005</v>
      </c>
    </row>
    <row r="86" spans="1:20" x14ac:dyDescent="0.3">
      <c r="A86" t="s">
        <v>673</v>
      </c>
      <c r="E86" s="9">
        <v>4</v>
      </c>
      <c r="F86" s="4"/>
      <c r="H86" s="4"/>
      <c r="I86" s="4"/>
      <c r="J86" t="s">
        <v>994</v>
      </c>
      <c r="K86" s="13"/>
      <c r="O86" s="10" t="s">
        <v>1056</v>
      </c>
      <c r="P86" s="10" t="s">
        <v>1056</v>
      </c>
      <c r="Q86" s="10"/>
    </row>
    <row r="87" spans="1:20" x14ac:dyDescent="0.3">
      <c r="A87" t="s">
        <v>673</v>
      </c>
      <c r="E87" s="4" t="s">
        <v>1402</v>
      </c>
      <c r="F87" s="4"/>
      <c r="H87" s="4"/>
      <c r="I87" s="4"/>
      <c r="J87" t="s">
        <v>994</v>
      </c>
      <c r="O87" s="10" t="s">
        <v>1014</v>
      </c>
      <c r="P87" s="10" t="s">
        <v>997</v>
      </c>
      <c r="Q87" s="10" t="s">
        <v>1001</v>
      </c>
      <c r="R87" t="s">
        <v>1005</v>
      </c>
    </row>
    <row r="88" spans="1:20" x14ac:dyDescent="0.3">
      <c r="A88" t="s">
        <v>705</v>
      </c>
      <c r="E88" s="9">
        <v>2</v>
      </c>
      <c r="F88" s="4"/>
      <c r="H88" s="4"/>
      <c r="I88" s="4"/>
      <c r="J88" t="s">
        <v>365</v>
      </c>
      <c r="K88" s="13"/>
      <c r="O88" s="10" t="s">
        <v>1056</v>
      </c>
      <c r="P88" s="10" t="s">
        <v>860</v>
      </c>
      <c r="Q88" s="10" t="s">
        <v>1056</v>
      </c>
      <c r="R88" s="10" t="s">
        <v>1021</v>
      </c>
    </row>
    <row r="89" spans="1:20" x14ac:dyDescent="0.3">
      <c r="A89" t="s">
        <v>1070</v>
      </c>
      <c r="E89" s="9">
        <v>3</v>
      </c>
      <c r="F89" s="9"/>
      <c r="H89" s="9"/>
      <c r="I89" s="9"/>
      <c r="J89" t="s">
        <v>994</v>
      </c>
      <c r="O89" s="10" t="s">
        <v>1018</v>
      </c>
      <c r="P89" s="10" t="s">
        <v>1018</v>
      </c>
      <c r="Q89" s="10"/>
    </row>
    <row r="90" spans="1:20" x14ac:dyDescent="0.3">
      <c r="A90" t="s">
        <v>673</v>
      </c>
      <c r="E90" s="9">
        <v>2</v>
      </c>
      <c r="F90" s="9"/>
      <c r="H90" s="9"/>
      <c r="I90" s="9"/>
      <c r="J90" t="s">
        <v>994</v>
      </c>
      <c r="O90" s="10" t="s">
        <v>1059</v>
      </c>
      <c r="P90" s="10" t="s">
        <v>1021</v>
      </c>
      <c r="Q90" s="10" t="s">
        <v>1056</v>
      </c>
      <c r="R90" t="s">
        <v>1005</v>
      </c>
    </row>
    <row r="91" spans="1:20" x14ac:dyDescent="0.3">
      <c r="A91" t="s">
        <v>1402</v>
      </c>
      <c r="E91" t="s">
        <v>1402</v>
      </c>
      <c r="F91" s="9"/>
      <c r="H91" s="9"/>
      <c r="I91" s="9"/>
      <c r="J91" t="s">
        <v>1402</v>
      </c>
      <c r="O91" t="s">
        <v>1402</v>
      </c>
      <c r="P91" t="s">
        <v>1402</v>
      </c>
    </row>
    <row r="92" spans="1:20" x14ac:dyDescent="0.3">
      <c r="A92" t="s">
        <v>1070</v>
      </c>
      <c r="E92" s="9">
        <v>2</v>
      </c>
      <c r="F92" s="9"/>
      <c r="H92" s="9"/>
      <c r="I92" s="9"/>
      <c r="J92" t="s">
        <v>994</v>
      </c>
      <c r="O92" s="10" t="s">
        <v>1005</v>
      </c>
      <c r="P92" s="10" t="s">
        <v>1005</v>
      </c>
      <c r="Q92" s="10"/>
    </row>
    <row r="93" spans="1:20" x14ac:dyDescent="0.3">
      <c r="A93" t="s">
        <v>705</v>
      </c>
      <c r="E93" s="9">
        <v>4</v>
      </c>
      <c r="F93" s="9"/>
      <c r="H93" s="9"/>
      <c r="I93" s="9"/>
      <c r="J93" t="s">
        <v>994</v>
      </c>
      <c r="O93" s="10" t="s">
        <v>1005</v>
      </c>
      <c r="P93" s="10" t="s">
        <v>1005</v>
      </c>
      <c r="Q93" s="10"/>
      <c r="T93" s="10" t="s">
        <v>1018</v>
      </c>
    </row>
    <row r="94" spans="1:20" x14ac:dyDescent="0.3">
      <c r="A94" t="s">
        <v>1069</v>
      </c>
      <c r="E94" s="9">
        <v>4</v>
      </c>
      <c r="F94" s="9"/>
      <c r="H94" s="9"/>
      <c r="I94" s="9"/>
      <c r="J94" t="s">
        <v>364</v>
      </c>
      <c r="O94" s="10" t="s">
        <v>1001</v>
      </c>
      <c r="P94" s="10" t="s">
        <v>1001</v>
      </c>
      <c r="Q94" s="10"/>
      <c r="R94" t="s">
        <v>1408</v>
      </c>
      <c r="S94" t="s">
        <v>1001</v>
      </c>
      <c r="T94" s="10" t="s">
        <v>1056</v>
      </c>
    </row>
    <row r="95" spans="1:20" x14ac:dyDescent="0.3">
      <c r="A95" t="s">
        <v>673</v>
      </c>
      <c r="E95" s="9">
        <v>4</v>
      </c>
      <c r="F95" s="9"/>
      <c r="H95" s="9"/>
      <c r="I95" s="9"/>
      <c r="J95" t="s">
        <v>994</v>
      </c>
      <c r="O95" s="10" t="s">
        <v>1056</v>
      </c>
      <c r="P95" s="10" t="s">
        <v>1056</v>
      </c>
      <c r="Q95" s="10"/>
      <c r="R95" s="10" t="s">
        <v>997</v>
      </c>
      <c r="S95" t="s">
        <v>1001</v>
      </c>
      <c r="T95" s="10" t="s">
        <v>1056</v>
      </c>
    </row>
    <row r="96" spans="1:20" x14ac:dyDescent="0.3">
      <c r="A96" t="s">
        <v>1068</v>
      </c>
      <c r="E96" s="9">
        <v>2</v>
      </c>
      <c r="F96" s="9"/>
      <c r="H96" s="9"/>
      <c r="I96" s="9"/>
      <c r="J96" t="s">
        <v>365</v>
      </c>
      <c r="O96" s="10" t="s">
        <v>1016</v>
      </c>
      <c r="P96" s="10" t="s">
        <v>1018</v>
      </c>
      <c r="Q96" s="10" t="s">
        <v>1005</v>
      </c>
      <c r="R96" s="10" t="s">
        <v>997</v>
      </c>
      <c r="S96" t="s">
        <v>1408</v>
      </c>
      <c r="T96" t="s">
        <v>1021</v>
      </c>
    </row>
    <row r="97" spans="1:20" x14ac:dyDescent="0.3">
      <c r="A97" t="s">
        <v>705</v>
      </c>
      <c r="E97" s="9">
        <v>5</v>
      </c>
      <c r="F97" s="9"/>
      <c r="H97" s="9"/>
      <c r="I97" s="9"/>
      <c r="J97" t="s">
        <v>364</v>
      </c>
      <c r="K97" s="13"/>
      <c r="O97" s="10" t="s">
        <v>1425</v>
      </c>
      <c r="P97" s="10" t="s">
        <v>1018</v>
      </c>
      <c r="Q97" s="10" t="s">
        <v>1005</v>
      </c>
      <c r="R97" s="10" t="s">
        <v>996</v>
      </c>
      <c r="S97" t="s">
        <v>1420</v>
      </c>
      <c r="T97" t="s">
        <v>1421</v>
      </c>
    </row>
    <row r="98" spans="1:20" x14ac:dyDescent="0.3">
      <c r="A98" t="s">
        <v>673</v>
      </c>
      <c r="E98" s="9">
        <v>3</v>
      </c>
      <c r="F98" s="9"/>
      <c r="H98" s="9"/>
      <c r="I98" s="9"/>
      <c r="J98" t="s">
        <v>994</v>
      </c>
      <c r="O98" s="10" t="s">
        <v>1426</v>
      </c>
      <c r="P98" s="10" t="s">
        <v>1005</v>
      </c>
      <c r="Q98" s="10" t="s">
        <v>996</v>
      </c>
      <c r="R98" t="s">
        <v>1420</v>
      </c>
      <c r="S98" t="s">
        <v>1421</v>
      </c>
      <c r="T98" t="s">
        <v>1021</v>
      </c>
    </row>
    <row r="99" spans="1:20" x14ac:dyDescent="0.3">
      <c r="A99" t="s">
        <v>705</v>
      </c>
      <c r="E99" s="9">
        <v>4</v>
      </c>
      <c r="F99" s="9"/>
      <c r="H99" s="9"/>
      <c r="I99" s="9"/>
      <c r="J99" t="s">
        <v>994</v>
      </c>
      <c r="O99" s="10" t="s">
        <v>1427</v>
      </c>
      <c r="P99" s="10" t="s">
        <v>1001</v>
      </c>
      <c r="Q99" s="10" t="s">
        <v>1056</v>
      </c>
      <c r="R99" s="10" t="s">
        <v>997</v>
      </c>
      <c r="S99" t="s">
        <v>1408</v>
      </c>
      <c r="T99" t="s">
        <v>1021</v>
      </c>
    </row>
    <row r="100" spans="1:20" x14ac:dyDescent="0.3">
      <c r="A100" t="s">
        <v>673</v>
      </c>
      <c r="E100" s="9">
        <v>4</v>
      </c>
      <c r="F100" s="9"/>
      <c r="H100" s="9"/>
      <c r="I100" s="9"/>
      <c r="J100" t="s">
        <v>994</v>
      </c>
      <c r="O100" s="10" t="s">
        <v>996</v>
      </c>
      <c r="P100" s="10" t="s">
        <v>996</v>
      </c>
      <c r="Q100" s="10"/>
      <c r="R100" t="s">
        <v>996</v>
      </c>
      <c r="S100" t="s">
        <v>1420</v>
      </c>
      <c r="T100" t="s">
        <v>1421</v>
      </c>
    </row>
    <row r="101" spans="1:20" x14ac:dyDescent="0.3">
      <c r="A101" t="s">
        <v>673</v>
      </c>
      <c r="E101" s="9">
        <v>5</v>
      </c>
      <c r="F101" s="9"/>
      <c r="H101" s="9"/>
      <c r="I101" s="9"/>
      <c r="J101" t="s">
        <v>364</v>
      </c>
      <c r="O101" s="10" t="s">
        <v>674</v>
      </c>
      <c r="P101" s="10" t="s">
        <v>674</v>
      </c>
      <c r="Q101" s="10"/>
      <c r="S101" s="10" t="s">
        <v>1018</v>
      </c>
      <c r="T101" s="10" t="s">
        <v>1005</v>
      </c>
    </row>
    <row r="102" spans="1:20" x14ac:dyDescent="0.3">
      <c r="A102" t="s">
        <v>673</v>
      </c>
      <c r="E102" s="9">
        <v>5</v>
      </c>
      <c r="F102" s="9"/>
      <c r="H102" s="9"/>
      <c r="I102" s="9"/>
      <c r="J102" t="s">
        <v>364</v>
      </c>
      <c r="O102" s="10" t="s">
        <v>1018</v>
      </c>
      <c r="P102" s="10" t="s">
        <v>1018</v>
      </c>
      <c r="Q102" s="10"/>
    </row>
    <row r="103" spans="1:20" x14ac:dyDescent="0.3">
      <c r="A103" t="s">
        <v>1070</v>
      </c>
      <c r="E103" s="9">
        <v>1</v>
      </c>
      <c r="F103" s="9"/>
      <c r="H103" s="9"/>
      <c r="I103" s="9"/>
      <c r="J103" t="s">
        <v>365</v>
      </c>
      <c r="O103" s="10" t="s">
        <v>996</v>
      </c>
      <c r="P103" s="10" t="s">
        <v>996</v>
      </c>
      <c r="Q103" s="10"/>
    </row>
    <row r="104" spans="1:20" x14ac:dyDescent="0.3">
      <c r="A104" t="s">
        <v>673</v>
      </c>
      <c r="E104" s="9">
        <v>3</v>
      </c>
      <c r="F104" s="9"/>
      <c r="H104" s="9"/>
      <c r="I104" s="9"/>
      <c r="J104" t="s">
        <v>994</v>
      </c>
      <c r="O104" s="10" t="s">
        <v>1425</v>
      </c>
      <c r="P104" s="10" t="s">
        <v>1018</v>
      </c>
      <c r="Q104" s="10" t="s">
        <v>1005</v>
      </c>
      <c r="R104" s="10" t="s">
        <v>996</v>
      </c>
      <c r="S104" t="s">
        <v>1420</v>
      </c>
      <c r="T104" t="s">
        <v>1421</v>
      </c>
    </row>
    <row r="105" spans="1:20" x14ac:dyDescent="0.3">
      <c r="A105" t="s">
        <v>673</v>
      </c>
      <c r="E105" s="9">
        <v>5</v>
      </c>
      <c r="F105" s="9"/>
      <c r="H105" s="9"/>
      <c r="I105" s="9"/>
      <c r="J105" t="s">
        <v>994</v>
      </c>
      <c r="O105" s="10" t="s">
        <v>1001</v>
      </c>
      <c r="P105" s="10" t="s">
        <v>1001</v>
      </c>
      <c r="Q105" s="10"/>
      <c r="R105" t="s">
        <v>1021</v>
      </c>
      <c r="S105" t="s">
        <v>1408</v>
      </c>
      <c r="T105" t="s">
        <v>997</v>
      </c>
    </row>
    <row r="106" spans="1:20" x14ac:dyDescent="0.3">
      <c r="A106" t="s">
        <v>673</v>
      </c>
      <c r="E106" s="9">
        <v>1</v>
      </c>
      <c r="F106" s="9"/>
      <c r="H106" s="9"/>
      <c r="I106" s="9"/>
      <c r="J106" t="s">
        <v>994</v>
      </c>
      <c r="O106" s="10" t="s">
        <v>997</v>
      </c>
      <c r="P106" s="10" t="s">
        <v>997</v>
      </c>
      <c r="Q106" s="10"/>
      <c r="S106" t="s">
        <v>1001</v>
      </c>
      <c r="T106" s="10" t="s">
        <v>1056</v>
      </c>
    </row>
    <row r="107" spans="1:20" x14ac:dyDescent="0.3">
      <c r="A107" t="s">
        <v>673</v>
      </c>
      <c r="E107" s="9">
        <v>1</v>
      </c>
      <c r="F107" s="4"/>
      <c r="H107" s="4"/>
      <c r="I107" s="4"/>
      <c r="J107" t="s">
        <v>365</v>
      </c>
      <c r="K107" s="13"/>
      <c r="O107" s="10" t="s">
        <v>1001</v>
      </c>
      <c r="P107" s="10" t="s">
        <v>1001</v>
      </c>
      <c r="Q107" s="10"/>
    </row>
    <row r="108" spans="1:20" x14ac:dyDescent="0.3">
      <c r="A108" t="s">
        <v>705</v>
      </c>
      <c r="E108" s="9">
        <v>5</v>
      </c>
      <c r="F108" s="9"/>
      <c r="H108" s="9"/>
      <c r="I108" s="9"/>
      <c r="J108" t="s">
        <v>364</v>
      </c>
      <c r="O108" s="10" t="s">
        <v>1001</v>
      </c>
      <c r="P108" s="10" t="s">
        <v>1001</v>
      </c>
      <c r="Q108" s="10"/>
    </row>
    <row r="109" spans="1:20" x14ac:dyDescent="0.3">
      <c r="A109" t="s">
        <v>705</v>
      </c>
      <c r="E109" s="9">
        <v>5</v>
      </c>
      <c r="F109" s="9"/>
      <c r="H109" s="9"/>
      <c r="I109" s="9"/>
      <c r="J109" t="s">
        <v>364</v>
      </c>
      <c r="O109" s="10" t="s">
        <v>997</v>
      </c>
      <c r="P109" s="10" t="s">
        <v>997</v>
      </c>
      <c r="Q109" s="10"/>
      <c r="R109" s="10"/>
    </row>
    <row r="110" spans="1:20" x14ac:dyDescent="0.3">
      <c r="A110" t="s">
        <v>1069</v>
      </c>
      <c r="E110" s="9">
        <v>4</v>
      </c>
      <c r="F110" s="13"/>
      <c r="G110" s="13"/>
      <c r="H110" s="13"/>
      <c r="I110" s="13"/>
      <c r="J110" t="s">
        <v>365</v>
      </c>
      <c r="K110" s="13"/>
      <c r="L110" s="13"/>
      <c r="M110" s="13"/>
      <c r="N110" s="13"/>
      <c r="O110" s="10" t="s">
        <v>1032</v>
      </c>
      <c r="P110" s="10" t="s">
        <v>997</v>
      </c>
      <c r="Q110" s="10" t="s">
        <v>1021</v>
      </c>
      <c r="R110" s="10"/>
    </row>
    <row r="111" spans="1:20" x14ac:dyDescent="0.3">
      <c r="A111" t="s">
        <v>705</v>
      </c>
      <c r="E111" s="9">
        <v>2</v>
      </c>
      <c r="F111" s="9"/>
      <c r="H111" s="9"/>
      <c r="I111" s="9"/>
      <c r="J111" t="s">
        <v>365</v>
      </c>
      <c r="O111" s="10" t="s">
        <v>1044</v>
      </c>
      <c r="P111" s="10" t="s">
        <v>1021</v>
      </c>
      <c r="Q111" s="10" t="s">
        <v>996</v>
      </c>
      <c r="R111" s="10"/>
    </row>
    <row r="112" spans="1:20" x14ac:dyDescent="0.3">
      <c r="A112" t="s">
        <v>705</v>
      </c>
      <c r="E112" s="9">
        <v>1</v>
      </c>
      <c r="F112" s="9"/>
      <c r="H112" s="9"/>
      <c r="I112" s="9"/>
      <c r="J112" t="s">
        <v>994</v>
      </c>
      <c r="O112" s="10" t="s">
        <v>1005</v>
      </c>
      <c r="P112" s="10" t="s">
        <v>1005</v>
      </c>
      <c r="Q112" s="10"/>
      <c r="R112" s="10"/>
    </row>
    <row r="113" spans="1:18" x14ac:dyDescent="0.3">
      <c r="A113" t="s">
        <v>705</v>
      </c>
      <c r="E113" s="9">
        <v>5</v>
      </c>
      <c r="F113" s="9"/>
      <c r="H113" s="9"/>
      <c r="I113" s="9"/>
      <c r="J113" t="s">
        <v>365</v>
      </c>
      <c r="O113" s="10" t="s">
        <v>1026</v>
      </c>
      <c r="P113" s="10" t="s">
        <v>1021</v>
      </c>
      <c r="Q113" s="10" t="s">
        <v>1005</v>
      </c>
      <c r="R113" s="10"/>
    </row>
    <row r="114" spans="1:18" x14ac:dyDescent="0.3">
      <c r="A114" t="s">
        <v>705</v>
      </c>
      <c r="E114" s="9">
        <v>5</v>
      </c>
      <c r="F114" s="9"/>
      <c r="H114" s="9"/>
      <c r="I114" s="9"/>
      <c r="J114" t="s">
        <v>994</v>
      </c>
      <c r="O114" s="10" t="s">
        <v>1032</v>
      </c>
      <c r="P114" s="10" t="s">
        <v>997</v>
      </c>
      <c r="Q114" s="10" t="s">
        <v>1021</v>
      </c>
      <c r="R114" s="10"/>
    </row>
    <row r="115" spans="1:18" x14ac:dyDescent="0.3">
      <c r="A115" t="s">
        <v>1069</v>
      </c>
      <c r="E115" s="9">
        <v>5</v>
      </c>
      <c r="F115" s="9"/>
      <c r="H115" s="9"/>
      <c r="I115" s="9"/>
      <c r="J115" t="s">
        <v>364</v>
      </c>
      <c r="O115" s="10" t="s">
        <v>1065</v>
      </c>
      <c r="P115" s="10" t="s">
        <v>1056</v>
      </c>
      <c r="Q115" s="10" t="s">
        <v>997</v>
      </c>
      <c r="R115" s="10"/>
    </row>
    <row r="116" spans="1:18" x14ac:dyDescent="0.3">
      <c r="A116" t="s">
        <v>705</v>
      </c>
      <c r="E116" s="9">
        <v>3</v>
      </c>
      <c r="F116" s="9"/>
      <c r="H116" s="9"/>
      <c r="I116" s="9"/>
      <c r="J116" t="s">
        <v>994</v>
      </c>
      <c r="O116" s="10" t="s">
        <v>997</v>
      </c>
      <c r="P116" s="10" t="s">
        <v>997</v>
      </c>
      <c r="Q116" s="10"/>
      <c r="R116" s="10"/>
    </row>
    <row r="117" spans="1:18" x14ac:dyDescent="0.3">
      <c r="A117" t="s">
        <v>705</v>
      </c>
      <c r="E117" s="9">
        <v>3</v>
      </c>
      <c r="F117" s="9"/>
      <c r="H117" s="9"/>
      <c r="I117" s="9"/>
      <c r="J117" t="s">
        <v>994</v>
      </c>
      <c r="O117" s="10" t="s">
        <v>997</v>
      </c>
      <c r="P117" s="10" t="s">
        <v>997</v>
      </c>
      <c r="Q117" s="10"/>
      <c r="R117" s="10"/>
    </row>
    <row r="118" spans="1:18" x14ac:dyDescent="0.3">
      <c r="A118" t="s">
        <v>1069</v>
      </c>
      <c r="E118" s="9">
        <v>3</v>
      </c>
      <c r="F118" s="9"/>
      <c r="H118" s="9"/>
      <c r="I118" s="9"/>
      <c r="J118" t="s">
        <v>994</v>
      </c>
      <c r="O118" s="10" t="s">
        <v>1001</v>
      </c>
      <c r="P118" s="10" t="s">
        <v>1001</v>
      </c>
      <c r="Q118" s="10"/>
    </row>
    <row r="119" spans="1:18" x14ac:dyDescent="0.3">
      <c r="A119" t="s">
        <v>1069</v>
      </c>
      <c r="E119" s="9">
        <v>4</v>
      </c>
      <c r="F119" s="9"/>
      <c r="H119" s="9"/>
      <c r="I119" s="9"/>
      <c r="J119" t="s">
        <v>364</v>
      </c>
      <c r="O119" s="10" t="s">
        <v>1066</v>
      </c>
      <c r="P119" s="10" t="s">
        <v>1001</v>
      </c>
      <c r="Q119" s="10" t="s">
        <v>997</v>
      </c>
      <c r="R119" s="10" t="s">
        <v>1056</v>
      </c>
    </row>
    <row r="120" spans="1:18" x14ac:dyDescent="0.3">
      <c r="A120" t="s">
        <v>705</v>
      </c>
      <c r="E120" s="9">
        <v>5</v>
      </c>
      <c r="F120" s="9"/>
      <c r="H120" s="9"/>
      <c r="I120" s="9"/>
      <c r="J120" t="s">
        <v>365</v>
      </c>
      <c r="O120" s="10" t="s">
        <v>1021</v>
      </c>
      <c r="P120" s="10" t="s">
        <v>1021</v>
      </c>
      <c r="Q120" s="10"/>
    </row>
    <row r="121" spans="1:18" x14ac:dyDescent="0.3">
      <c r="A121" t="s">
        <v>1070</v>
      </c>
      <c r="E121" s="9">
        <v>3</v>
      </c>
      <c r="F121" s="9"/>
      <c r="H121" s="9"/>
      <c r="I121" s="9"/>
      <c r="J121" t="s">
        <v>364</v>
      </c>
      <c r="O121" s="10" t="s">
        <v>997</v>
      </c>
      <c r="P121" s="10" t="s">
        <v>997</v>
      </c>
      <c r="Q121" s="10"/>
    </row>
    <row r="122" spans="1:18" x14ac:dyDescent="0.3">
      <c r="A122" t="s">
        <v>705</v>
      </c>
      <c r="E122" s="9">
        <v>3</v>
      </c>
      <c r="F122" s="9"/>
      <c r="H122" s="9"/>
      <c r="I122" s="9"/>
      <c r="J122" t="s">
        <v>365</v>
      </c>
      <c r="O122" s="10" t="s">
        <v>1021</v>
      </c>
      <c r="P122" s="10" t="s">
        <v>1021</v>
      </c>
      <c r="Q122" s="10"/>
    </row>
    <row r="123" spans="1:18" x14ac:dyDescent="0.3">
      <c r="A123" t="s">
        <v>1070</v>
      </c>
      <c r="E123" s="9">
        <v>1</v>
      </c>
      <c r="F123" s="9"/>
      <c r="H123" s="9"/>
      <c r="I123" s="9"/>
      <c r="J123" t="s">
        <v>364</v>
      </c>
      <c r="O123" s="10" t="s">
        <v>1001</v>
      </c>
      <c r="P123" s="10" t="s">
        <v>1001</v>
      </c>
      <c r="Q123" s="10"/>
    </row>
    <row r="124" spans="1:18" x14ac:dyDescent="0.3">
      <c r="A124" t="s">
        <v>673</v>
      </c>
      <c r="E124" s="9">
        <v>3</v>
      </c>
      <c r="F124" s="9"/>
      <c r="H124" s="9"/>
      <c r="I124" s="9"/>
      <c r="J124" t="s">
        <v>364</v>
      </c>
      <c r="O124" s="10" t="s">
        <v>674</v>
      </c>
      <c r="P124" s="10" t="s">
        <v>674</v>
      </c>
      <c r="Q124" s="10"/>
      <c r="R124" s="10"/>
    </row>
    <row r="125" spans="1:18" x14ac:dyDescent="0.3">
      <c r="A125" t="s">
        <v>673</v>
      </c>
      <c r="E125" s="9">
        <v>1</v>
      </c>
      <c r="F125" s="9"/>
      <c r="H125" s="9"/>
      <c r="I125" s="9"/>
      <c r="J125" t="s">
        <v>365</v>
      </c>
      <c r="O125" s="10" t="s">
        <v>1001</v>
      </c>
      <c r="P125" s="10" t="s">
        <v>1001</v>
      </c>
      <c r="Q125" s="10"/>
    </row>
    <row r="126" spans="1:18" x14ac:dyDescent="0.3">
      <c r="E126" s="9"/>
      <c r="F126" s="9"/>
      <c r="H126" s="9"/>
      <c r="I126" s="9"/>
    </row>
    <row r="127" spans="1:18" x14ac:dyDescent="0.3">
      <c r="E127" s="9"/>
      <c r="F127" s="9"/>
      <c r="H127" s="9"/>
      <c r="I127" s="9"/>
    </row>
    <row r="128" spans="1:18" x14ac:dyDescent="0.3">
      <c r="E128" s="9"/>
      <c r="F128" s="9"/>
      <c r="H128" s="9"/>
      <c r="I128" s="9"/>
    </row>
    <row r="129" spans="5:9" x14ac:dyDescent="0.3">
      <c r="E129" s="9"/>
      <c r="F129" s="9"/>
      <c r="H129" s="9"/>
      <c r="I129" s="9"/>
    </row>
    <row r="130" spans="5:9" x14ac:dyDescent="0.3">
      <c r="E130" s="9"/>
      <c r="F130" s="9"/>
      <c r="H130" s="9"/>
      <c r="I130" s="9"/>
    </row>
    <row r="131" spans="5:9" x14ac:dyDescent="0.3">
      <c r="E131" s="9"/>
      <c r="F131" s="9"/>
      <c r="H131" s="9"/>
      <c r="I131" s="9"/>
    </row>
    <row r="132" spans="5:9" x14ac:dyDescent="0.3">
      <c r="E132" s="9"/>
      <c r="F132" s="9"/>
      <c r="H132" s="9"/>
      <c r="I132" s="9"/>
    </row>
    <row r="133" spans="5:9" x14ac:dyDescent="0.3">
      <c r="E133" s="9"/>
      <c r="F133" s="9"/>
      <c r="H133" s="9"/>
      <c r="I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5D77-6404-4FC4-92B8-4421454DD441}">
  <dimension ref="A1:R133"/>
  <sheetViews>
    <sheetView topLeftCell="E1" workbookViewId="0">
      <selection activeCell="L1" sqref="L1"/>
    </sheetView>
  </sheetViews>
  <sheetFormatPr defaultRowHeight="14.4" x14ac:dyDescent="0.3"/>
  <cols>
    <col min="1" max="1" width="30.77734375" customWidth="1"/>
    <col min="2" max="2" width="3.77734375" customWidth="1"/>
    <col min="3" max="3" width="30.77734375" customWidth="1"/>
    <col min="4" max="12" width="10.77734375" customWidth="1"/>
    <col min="13" max="13" width="31.33203125" customWidth="1"/>
    <col min="14" max="14" width="22.77734375" customWidth="1"/>
    <col min="15" max="15" width="20.88671875" bestFit="1" customWidth="1"/>
    <col min="16" max="16" width="5.77734375" customWidth="1"/>
    <col min="17" max="17" width="30.77734375" customWidth="1"/>
    <col min="18" max="33" width="10.77734375" customWidth="1"/>
  </cols>
  <sheetData>
    <row r="1" spans="1:18" x14ac:dyDescent="0.3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1429</v>
      </c>
      <c r="N1" t="s">
        <v>1428</v>
      </c>
    </row>
    <row r="2" spans="1:18" x14ac:dyDescent="0.3">
      <c r="A2" t="s">
        <v>1073</v>
      </c>
      <c r="C2" t="s">
        <v>1402</v>
      </c>
      <c r="D2">
        <f t="shared" ref="D2:D7" si="0">COUNTIF(A:A,"="&amp;C2)</f>
        <v>5</v>
      </c>
      <c r="M2" s="10" t="s">
        <v>676</v>
      </c>
      <c r="N2" t="s">
        <v>1402</v>
      </c>
      <c r="Q2" t="s">
        <v>1402</v>
      </c>
      <c r="R2">
        <f t="shared" ref="R2:R18" si="1">COUNTIF(N:O,"="&amp;Q2)</f>
        <v>17</v>
      </c>
    </row>
    <row r="3" spans="1:18" x14ac:dyDescent="0.3">
      <c r="A3" t="s">
        <v>1073</v>
      </c>
      <c r="C3" t="s">
        <v>674</v>
      </c>
      <c r="D3">
        <f t="shared" si="0"/>
        <v>7</v>
      </c>
      <c r="M3" s="10" t="s">
        <v>678</v>
      </c>
      <c r="N3" t="s">
        <v>1402</v>
      </c>
      <c r="Q3" t="s">
        <v>1440</v>
      </c>
      <c r="R3">
        <f t="shared" si="1"/>
        <v>4</v>
      </c>
    </row>
    <row r="4" spans="1:18" x14ac:dyDescent="0.3">
      <c r="A4" t="s">
        <v>674</v>
      </c>
      <c r="C4" t="s">
        <v>1075</v>
      </c>
      <c r="D4">
        <f t="shared" si="0"/>
        <v>5</v>
      </c>
      <c r="M4" s="10" t="s">
        <v>36</v>
      </c>
      <c r="N4" s="10" t="s">
        <v>36</v>
      </c>
      <c r="Q4" t="s">
        <v>1409</v>
      </c>
      <c r="R4">
        <f t="shared" si="1"/>
        <v>1</v>
      </c>
    </row>
    <row r="5" spans="1:18" x14ac:dyDescent="0.3">
      <c r="A5" t="s">
        <v>1074</v>
      </c>
      <c r="C5" t="s">
        <v>1076</v>
      </c>
      <c r="D5">
        <f t="shared" si="0"/>
        <v>7</v>
      </c>
      <c r="M5" s="10" t="s">
        <v>36</v>
      </c>
      <c r="N5" s="10" t="s">
        <v>36</v>
      </c>
      <c r="Q5" t="s">
        <v>1434</v>
      </c>
      <c r="R5">
        <f t="shared" si="1"/>
        <v>1</v>
      </c>
    </row>
    <row r="6" spans="1:18" x14ac:dyDescent="0.3">
      <c r="A6" t="s">
        <v>1074</v>
      </c>
      <c r="C6" t="s">
        <v>1073</v>
      </c>
      <c r="D6">
        <f t="shared" si="0"/>
        <v>30</v>
      </c>
      <c r="M6" s="10" t="s">
        <v>699</v>
      </c>
      <c r="N6" t="s">
        <v>1439</v>
      </c>
      <c r="Q6" t="s">
        <v>1433</v>
      </c>
      <c r="R6">
        <f t="shared" si="1"/>
        <v>2</v>
      </c>
    </row>
    <row r="7" spans="1:18" x14ac:dyDescent="0.3">
      <c r="A7" t="s">
        <v>1074</v>
      </c>
      <c r="C7" t="s">
        <v>1074</v>
      </c>
      <c r="D7">
        <f t="shared" si="0"/>
        <v>70</v>
      </c>
      <c r="M7" s="10" t="s">
        <v>702</v>
      </c>
      <c r="N7" t="s">
        <v>1409</v>
      </c>
      <c r="Q7" t="s">
        <v>1437</v>
      </c>
      <c r="R7">
        <f t="shared" si="1"/>
        <v>2</v>
      </c>
    </row>
    <row r="8" spans="1:18" x14ac:dyDescent="0.3">
      <c r="A8" t="s">
        <v>674</v>
      </c>
      <c r="C8" t="s">
        <v>1352</v>
      </c>
      <c r="D8">
        <v>124</v>
      </c>
      <c r="M8" s="10" t="s">
        <v>16</v>
      </c>
      <c r="N8" t="s">
        <v>1440</v>
      </c>
      <c r="Q8" t="s">
        <v>724</v>
      </c>
      <c r="R8">
        <f t="shared" si="1"/>
        <v>2</v>
      </c>
    </row>
    <row r="9" spans="1:18" x14ac:dyDescent="0.3">
      <c r="A9" t="s">
        <v>1074</v>
      </c>
      <c r="M9" s="10" t="s">
        <v>709</v>
      </c>
      <c r="N9" t="s">
        <v>1439</v>
      </c>
      <c r="Q9" t="s">
        <v>1435</v>
      </c>
      <c r="R9">
        <f t="shared" si="1"/>
        <v>2</v>
      </c>
    </row>
    <row r="10" spans="1:18" x14ac:dyDescent="0.3">
      <c r="A10" t="s">
        <v>1074</v>
      </c>
      <c r="C10" t="s">
        <v>1402</v>
      </c>
      <c r="D10" s="2">
        <f>D2/$D$8</f>
        <v>4.0322580645161289E-2</v>
      </c>
      <c r="E10" s="2"/>
      <c r="F10" s="2"/>
      <c r="G10" s="2"/>
      <c r="H10" s="2"/>
      <c r="I10" s="2"/>
      <c r="M10" s="10" t="s">
        <v>36</v>
      </c>
      <c r="N10" s="10" t="s">
        <v>36</v>
      </c>
      <c r="Q10" t="s">
        <v>1430</v>
      </c>
      <c r="R10">
        <f t="shared" si="1"/>
        <v>2</v>
      </c>
    </row>
    <row r="11" spans="1:18" x14ac:dyDescent="0.3">
      <c r="A11" t="s">
        <v>1074</v>
      </c>
      <c r="C11" t="s">
        <v>674</v>
      </c>
      <c r="D11" s="2">
        <f t="shared" ref="D11:D15" si="2">D3/$D$8</f>
        <v>5.6451612903225805E-2</v>
      </c>
      <c r="E11" s="2"/>
      <c r="F11" s="2"/>
      <c r="G11" s="2"/>
      <c r="H11" s="2"/>
      <c r="I11" s="2"/>
      <c r="M11" t="s">
        <v>1402</v>
      </c>
      <c r="N11" t="s">
        <v>1402</v>
      </c>
      <c r="Q11" t="s">
        <v>1436</v>
      </c>
      <c r="R11">
        <f t="shared" si="1"/>
        <v>2</v>
      </c>
    </row>
    <row r="12" spans="1:18" x14ac:dyDescent="0.3">
      <c r="A12" t="s">
        <v>1074</v>
      </c>
      <c r="C12" t="s">
        <v>1075</v>
      </c>
      <c r="D12" s="2">
        <f t="shared" si="2"/>
        <v>4.0322580645161289E-2</v>
      </c>
      <c r="E12" s="2"/>
      <c r="F12" s="2"/>
      <c r="G12" s="2"/>
      <c r="H12" s="2"/>
      <c r="I12" s="2"/>
      <c r="M12" s="10" t="s">
        <v>711</v>
      </c>
      <c r="N12" t="s">
        <v>1088</v>
      </c>
      <c r="Q12" t="s">
        <v>1431</v>
      </c>
      <c r="R12">
        <f t="shared" si="1"/>
        <v>3</v>
      </c>
    </row>
    <row r="13" spans="1:18" x14ac:dyDescent="0.3">
      <c r="A13" t="s">
        <v>1073</v>
      </c>
      <c r="C13" t="s">
        <v>1076</v>
      </c>
      <c r="D13" s="2">
        <f t="shared" si="2"/>
        <v>5.6451612903225805E-2</v>
      </c>
      <c r="E13" s="2"/>
      <c r="F13" s="2"/>
      <c r="G13" s="2"/>
      <c r="H13" s="2"/>
      <c r="I13" s="2"/>
      <c r="M13" t="s">
        <v>1402</v>
      </c>
      <c r="N13" t="s">
        <v>1402</v>
      </c>
      <c r="Q13" t="s">
        <v>1438</v>
      </c>
      <c r="R13">
        <f t="shared" si="1"/>
        <v>3</v>
      </c>
    </row>
    <row r="14" spans="1:18" x14ac:dyDescent="0.3">
      <c r="A14" t="s">
        <v>1074</v>
      </c>
      <c r="C14" t="s">
        <v>1073</v>
      </c>
      <c r="D14" s="2">
        <f t="shared" si="2"/>
        <v>0.24193548387096775</v>
      </c>
      <c r="E14" s="2"/>
      <c r="F14" s="2"/>
      <c r="G14" s="2"/>
      <c r="H14" s="2"/>
      <c r="I14" s="2"/>
      <c r="M14" s="10" t="s">
        <v>715</v>
      </c>
      <c r="N14" t="s">
        <v>1088</v>
      </c>
      <c r="O14" t="s">
        <v>1439</v>
      </c>
      <c r="Q14" t="s">
        <v>847</v>
      </c>
      <c r="R14">
        <f t="shared" si="1"/>
        <v>5</v>
      </c>
    </row>
    <row r="15" spans="1:18" x14ac:dyDescent="0.3">
      <c r="A15" t="s">
        <v>1073</v>
      </c>
      <c r="C15" t="s">
        <v>1074</v>
      </c>
      <c r="D15" s="2">
        <f t="shared" si="2"/>
        <v>0.56451612903225812</v>
      </c>
      <c r="E15" s="2"/>
      <c r="F15" s="2"/>
      <c r="G15" s="2"/>
      <c r="H15" s="2"/>
      <c r="I15" s="2"/>
      <c r="M15" s="10" t="s">
        <v>36</v>
      </c>
      <c r="N15" s="10" t="s">
        <v>36</v>
      </c>
      <c r="Q15" t="s">
        <v>1432</v>
      </c>
      <c r="R15">
        <f t="shared" si="1"/>
        <v>8</v>
      </c>
    </row>
    <row r="16" spans="1:18" x14ac:dyDescent="0.3">
      <c r="A16" t="s">
        <v>1402</v>
      </c>
      <c r="M16" t="s">
        <v>1402</v>
      </c>
      <c r="N16" t="s">
        <v>1402</v>
      </c>
      <c r="Q16" t="s">
        <v>1088</v>
      </c>
      <c r="R16">
        <f t="shared" si="1"/>
        <v>12</v>
      </c>
    </row>
    <row r="17" spans="1:18" x14ac:dyDescent="0.3">
      <c r="A17" t="s">
        <v>1402</v>
      </c>
      <c r="M17" t="s">
        <v>1402</v>
      </c>
      <c r="N17" t="s">
        <v>1402</v>
      </c>
      <c r="Q17" t="s">
        <v>1439</v>
      </c>
      <c r="R17">
        <f t="shared" si="1"/>
        <v>17</v>
      </c>
    </row>
    <row r="18" spans="1:18" x14ac:dyDescent="0.3">
      <c r="A18" t="s">
        <v>1073</v>
      </c>
      <c r="M18" t="s">
        <v>1402</v>
      </c>
      <c r="N18" t="s">
        <v>1402</v>
      </c>
      <c r="Q18" t="s">
        <v>36</v>
      </c>
      <c r="R18">
        <f t="shared" si="1"/>
        <v>43</v>
      </c>
    </row>
    <row r="19" spans="1:18" x14ac:dyDescent="0.3">
      <c r="A19" t="s">
        <v>1073</v>
      </c>
      <c r="M19" s="10" t="s">
        <v>709</v>
      </c>
      <c r="N19" t="s">
        <v>1439</v>
      </c>
    </row>
    <row r="20" spans="1:18" x14ac:dyDescent="0.3">
      <c r="A20" t="s">
        <v>1074</v>
      </c>
      <c r="M20" t="s">
        <v>1402</v>
      </c>
      <c r="N20" t="s">
        <v>1402</v>
      </c>
    </row>
    <row r="21" spans="1:18" x14ac:dyDescent="0.3">
      <c r="A21" t="s">
        <v>1074</v>
      </c>
      <c r="M21" s="10" t="s">
        <v>36</v>
      </c>
      <c r="N21" s="10" t="s">
        <v>36</v>
      </c>
    </row>
    <row r="22" spans="1:18" x14ac:dyDescent="0.3">
      <c r="A22" t="s">
        <v>1074</v>
      </c>
      <c r="M22" t="s">
        <v>1402</v>
      </c>
      <c r="N22" t="s">
        <v>1402</v>
      </c>
    </row>
    <row r="23" spans="1:18" x14ac:dyDescent="0.3">
      <c r="A23" t="s">
        <v>1074</v>
      </c>
      <c r="M23" s="10" t="s">
        <v>36</v>
      </c>
      <c r="N23" s="10" t="s">
        <v>36</v>
      </c>
    </row>
    <row r="24" spans="1:18" x14ac:dyDescent="0.3">
      <c r="A24" t="s">
        <v>1073</v>
      </c>
      <c r="M24" s="10" t="s">
        <v>36</v>
      </c>
      <c r="N24" s="10" t="s">
        <v>36</v>
      </c>
    </row>
    <row r="25" spans="1:18" x14ac:dyDescent="0.3">
      <c r="A25" t="s">
        <v>1073</v>
      </c>
      <c r="M25" s="10" t="s">
        <v>30</v>
      </c>
      <c r="N25" t="s">
        <v>1440</v>
      </c>
    </row>
    <row r="26" spans="1:18" x14ac:dyDescent="0.3">
      <c r="A26" t="s">
        <v>1075</v>
      </c>
      <c r="M26" s="10" t="s">
        <v>36</v>
      </c>
      <c r="N26" s="10" t="s">
        <v>36</v>
      </c>
    </row>
    <row r="27" spans="1:18" x14ac:dyDescent="0.3">
      <c r="A27" t="s">
        <v>1073</v>
      </c>
      <c r="M27" s="10" t="s">
        <v>36</v>
      </c>
      <c r="N27" s="10" t="s">
        <v>36</v>
      </c>
    </row>
    <row r="28" spans="1:18" x14ac:dyDescent="0.3">
      <c r="A28" t="s">
        <v>1074</v>
      </c>
      <c r="M28" s="10" t="s">
        <v>36</v>
      </c>
      <c r="N28" s="10" t="s">
        <v>36</v>
      </c>
    </row>
    <row r="29" spans="1:18" x14ac:dyDescent="0.3">
      <c r="A29" t="s">
        <v>1074</v>
      </c>
      <c r="M29" s="10" t="s">
        <v>36</v>
      </c>
      <c r="N29" s="10" t="s">
        <v>36</v>
      </c>
    </row>
    <row r="30" spans="1:18" x14ac:dyDescent="0.3">
      <c r="A30" t="s">
        <v>1075</v>
      </c>
      <c r="M30" s="10" t="s">
        <v>36</v>
      </c>
      <c r="N30" s="10" t="s">
        <v>36</v>
      </c>
    </row>
    <row r="31" spans="1:18" x14ac:dyDescent="0.3">
      <c r="A31" t="s">
        <v>1074</v>
      </c>
      <c r="M31" s="10" t="s">
        <v>36</v>
      </c>
      <c r="N31" s="10" t="s">
        <v>36</v>
      </c>
    </row>
    <row r="32" spans="1:18" x14ac:dyDescent="0.3">
      <c r="A32" t="s">
        <v>1074</v>
      </c>
      <c r="M32" s="10" t="s">
        <v>36</v>
      </c>
      <c r="N32" s="10" t="s">
        <v>36</v>
      </c>
    </row>
    <row r="33" spans="1:15" x14ac:dyDescent="0.3">
      <c r="A33" t="s">
        <v>1075</v>
      </c>
      <c r="M33" s="10" t="s">
        <v>36</v>
      </c>
      <c r="N33" s="10" t="s">
        <v>36</v>
      </c>
    </row>
    <row r="34" spans="1:15" x14ac:dyDescent="0.3">
      <c r="A34" t="s">
        <v>1075</v>
      </c>
      <c r="M34" s="10" t="s">
        <v>36</v>
      </c>
      <c r="N34" s="10" t="s">
        <v>36</v>
      </c>
    </row>
    <row r="35" spans="1:15" x14ac:dyDescent="0.3">
      <c r="A35" t="s">
        <v>1073</v>
      </c>
      <c r="M35" s="10" t="s">
        <v>724</v>
      </c>
      <c r="N35" s="10" t="s">
        <v>724</v>
      </c>
    </row>
    <row r="36" spans="1:15" x14ac:dyDescent="0.3">
      <c r="A36" t="s">
        <v>1074</v>
      </c>
      <c r="M36" s="10" t="s">
        <v>728</v>
      </c>
      <c r="N36" t="s">
        <v>1439</v>
      </c>
      <c r="O36" t="s">
        <v>1430</v>
      </c>
    </row>
    <row r="37" spans="1:15" x14ac:dyDescent="0.3">
      <c r="A37" t="s">
        <v>1076</v>
      </c>
      <c r="M37" s="10" t="s">
        <v>730</v>
      </c>
      <c r="N37" t="s">
        <v>1439</v>
      </c>
    </row>
    <row r="38" spans="1:15" x14ac:dyDescent="0.3">
      <c r="A38" t="s">
        <v>1074</v>
      </c>
      <c r="M38" s="10" t="s">
        <v>734</v>
      </c>
      <c r="N38" t="s">
        <v>1439</v>
      </c>
    </row>
    <row r="39" spans="1:15" x14ac:dyDescent="0.3">
      <c r="A39" t="s">
        <v>1074</v>
      </c>
      <c r="M39" s="10" t="s">
        <v>736</v>
      </c>
      <c r="N39" t="s">
        <v>724</v>
      </c>
    </row>
    <row r="40" spans="1:15" x14ac:dyDescent="0.3">
      <c r="A40" t="s">
        <v>1073</v>
      </c>
      <c r="M40" s="10" t="s">
        <v>740</v>
      </c>
      <c r="N40" t="s">
        <v>1088</v>
      </c>
    </row>
    <row r="41" spans="1:15" x14ac:dyDescent="0.3">
      <c r="A41" t="s">
        <v>1074</v>
      </c>
      <c r="M41" s="10" t="s">
        <v>36</v>
      </c>
      <c r="N41" t="s">
        <v>36</v>
      </c>
    </row>
    <row r="42" spans="1:15" x14ac:dyDescent="0.3">
      <c r="A42" t="s">
        <v>1073</v>
      </c>
      <c r="M42" s="10" t="s">
        <v>740</v>
      </c>
      <c r="N42" t="s">
        <v>1088</v>
      </c>
    </row>
    <row r="43" spans="1:15" x14ac:dyDescent="0.3">
      <c r="A43" t="s">
        <v>1074</v>
      </c>
      <c r="M43" s="10" t="s">
        <v>742</v>
      </c>
      <c r="N43" t="s">
        <v>1439</v>
      </c>
    </row>
    <row r="44" spans="1:15" x14ac:dyDescent="0.3">
      <c r="A44" t="s">
        <v>1074</v>
      </c>
      <c r="M44" s="10" t="s">
        <v>745</v>
      </c>
      <c r="N44" t="s">
        <v>36</v>
      </c>
    </row>
    <row r="45" spans="1:15" x14ac:dyDescent="0.3">
      <c r="A45" t="s">
        <v>1073</v>
      </c>
      <c r="M45" s="10" t="s">
        <v>749</v>
      </c>
      <c r="N45" t="s">
        <v>1439</v>
      </c>
    </row>
    <row r="46" spans="1:15" x14ac:dyDescent="0.3">
      <c r="A46" t="s">
        <v>1074</v>
      </c>
      <c r="M46" s="10" t="s">
        <v>752</v>
      </c>
      <c r="N46" t="s">
        <v>1431</v>
      </c>
    </row>
    <row r="47" spans="1:15" x14ac:dyDescent="0.3">
      <c r="A47" t="s">
        <v>1074</v>
      </c>
      <c r="M47" s="10" t="s">
        <v>754</v>
      </c>
      <c r="N47" t="s">
        <v>1430</v>
      </c>
    </row>
    <row r="48" spans="1:15" x14ac:dyDescent="0.3">
      <c r="A48" t="s">
        <v>1076</v>
      </c>
      <c r="M48" s="10" t="s">
        <v>543</v>
      </c>
      <c r="N48" t="s">
        <v>36</v>
      </c>
    </row>
    <row r="49" spans="1:14" x14ac:dyDescent="0.3">
      <c r="A49" t="s">
        <v>1074</v>
      </c>
      <c r="M49" s="10" t="s">
        <v>543</v>
      </c>
      <c r="N49" t="s">
        <v>36</v>
      </c>
    </row>
    <row r="50" spans="1:14" x14ac:dyDescent="0.3">
      <c r="A50" t="s">
        <v>1074</v>
      </c>
      <c r="M50" s="10" t="s">
        <v>763</v>
      </c>
      <c r="N50" t="s">
        <v>1432</v>
      </c>
    </row>
    <row r="51" spans="1:14" x14ac:dyDescent="0.3">
      <c r="A51" t="s">
        <v>1073</v>
      </c>
      <c r="M51" s="10" t="s">
        <v>766</v>
      </c>
      <c r="N51" t="s">
        <v>1088</v>
      </c>
    </row>
    <row r="52" spans="1:14" x14ac:dyDescent="0.3">
      <c r="A52" t="s">
        <v>1073</v>
      </c>
      <c r="M52" s="10" t="s">
        <v>294</v>
      </c>
      <c r="N52" t="s">
        <v>36</v>
      </c>
    </row>
    <row r="53" spans="1:14" x14ac:dyDescent="0.3">
      <c r="A53" t="s">
        <v>1074</v>
      </c>
      <c r="M53" s="10" t="s">
        <v>30</v>
      </c>
      <c r="N53" t="s">
        <v>1440</v>
      </c>
    </row>
    <row r="54" spans="1:14" x14ac:dyDescent="0.3">
      <c r="A54" t="s">
        <v>1074</v>
      </c>
      <c r="M54" s="10" t="s">
        <v>36</v>
      </c>
      <c r="N54" s="10" t="s">
        <v>36</v>
      </c>
    </row>
    <row r="55" spans="1:14" x14ac:dyDescent="0.3">
      <c r="A55" t="s">
        <v>1074</v>
      </c>
      <c r="M55" s="10" t="s">
        <v>36</v>
      </c>
      <c r="N55" s="10" t="s">
        <v>36</v>
      </c>
    </row>
    <row r="56" spans="1:14" x14ac:dyDescent="0.3">
      <c r="A56" t="s">
        <v>1074</v>
      </c>
      <c r="M56" s="10" t="s">
        <v>36</v>
      </c>
      <c r="N56" s="10" t="s">
        <v>36</v>
      </c>
    </row>
    <row r="57" spans="1:14" x14ac:dyDescent="0.3">
      <c r="A57" t="s">
        <v>1074</v>
      </c>
      <c r="M57" s="10" t="s">
        <v>36</v>
      </c>
      <c r="N57" s="10" t="s">
        <v>36</v>
      </c>
    </row>
    <row r="58" spans="1:14" x14ac:dyDescent="0.3">
      <c r="A58" t="s">
        <v>1074</v>
      </c>
      <c r="M58" s="10" t="s">
        <v>36</v>
      </c>
      <c r="N58" s="10" t="s">
        <v>36</v>
      </c>
    </row>
    <row r="59" spans="1:14" x14ac:dyDescent="0.3">
      <c r="A59" t="s">
        <v>1073</v>
      </c>
      <c r="M59" s="10" t="s">
        <v>36</v>
      </c>
      <c r="N59" s="10" t="s">
        <v>36</v>
      </c>
    </row>
    <row r="60" spans="1:14" x14ac:dyDescent="0.3">
      <c r="A60" t="s">
        <v>674</v>
      </c>
      <c r="M60" s="10" t="s">
        <v>787</v>
      </c>
      <c r="N60" t="s">
        <v>36</v>
      </c>
    </row>
    <row r="61" spans="1:14" x14ac:dyDescent="0.3">
      <c r="A61" t="s">
        <v>1074</v>
      </c>
      <c r="M61" s="10" t="s">
        <v>36</v>
      </c>
      <c r="N61" t="s">
        <v>36</v>
      </c>
    </row>
    <row r="62" spans="1:14" x14ac:dyDescent="0.3">
      <c r="A62" t="s">
        <v>1074</v>
      </c>
      <c r="M62" s="10" t="s">
        <v>36</v>
      </c>
      <c r="N62" t="s">
        <v>36</v>
      </c>
    </row>
    <row r="63" spans="1:14" x14ac:dyDescent="0.3">
      <c r="A63" t="s">
        <v>674</v>
      </c>
      <c r="M63" s="10" t="s">
        <v>795</v>
      </c>
      <c r="N63" t="s">
        <v>36</v>
      </c>
    </row>
    <row r="64" spans="1:14" x14ac:dyDescent="0.3">
      <c r="A64" t="s">
        <v>1074</v>
      </c>
      <c r="M64" s="10" t="s">
        <v>799</v>
      </c>
      <c r="N64" t="s">
        <v>1439</v>
      </c>
    </row>
    <row r="65" spans="1:14" x14ac:dyDescent="0.3">
      <c r="A65" t="s">
        <v>1073</v>
      </c>
      <c r="M65" s="10" t="s">
        <v>802</v>
      </c>
      <c r="N65" t="s">
        <v>1432</v>
      </c>
    </row>
    <row r="66" spans="1:14" x14ac:dyDescent="0.3">
      <c r="A66" t="s">
        <v>1074</v>
      </c>
      <c r="M66" s="10" t="s">
        <v>36</v>
      </c>
      <c r="N66" t="s">
        <v>36</v>
      </c>
    </row>
    <row r="67" spans="1:14" x14ac:dyDescent="0.3">
      <c r="A67" t="s">
        <v>1074</v>
      </c>
      <c r="M67" s="10" t="s">
        <v>806</v>
      </c>
      <c r="N67" t="s">
        <v>1439</v>
      </c>
    </row>
    <row r="68" spans="1:14" x14ac:dyDescent="0.3">
      <c r="A68" t="s">
        <v>1074</v>
      </c>
      <c r="M68" s="10" t="s">
        <v>810</v>
      </c>
      <c r="N68" t="s">
        <v>1439</v>
      </c>
    </row>
    <row r="69" spans="1:14" x14ac:dyDescent="0.3">
      <c r="A69" t="s">
        <v>1073</v>
      </c>
      <c r="M69" s="10" t="s">
        <v>36</v>
      </c>
      <c r="N69" t="s">
        <v>36</v>
      </c>
    </row>
    <row r="70" spans="1:14" x14ac:dyDescent="0.3">
      <c r="A70" t="s">
        <v>1073</v>
      </c>
      <c r="M70" s="10" t="s">
        <v>1080</v>
      </c>
      <c r="N70" t="s">
        <v>1088</v>
      </c>
    </row>
    <row r="71" spans="1:14" x14ac:dyDescent="0.3">
      <c r="A71" t="s">
        <v>1402</v>
      </c>
      <c r="M71" t="s">
        <v>1402</v>
      </c>
      <c r="N71" t="s">
        <v>1402</v>
      </c>
    </row>
    <row r="72" spans="1:14" x14ac:dyDescent="0.3">
      <c r="A72" t="s">
        <v>1073</v>
      </c>
      <c r="M72" s="10" t="s">
        <v>36</v>
      </c>
      <c r="N72" s="10" t="s">
        <v>36</v>
      </c>
    </row>
    <row r="73" spans="1:14" x14ac:dyDescent="0.3">
      <c r="A73" t="s">
        <v>1074</v>
      </c>
      <c r="M73" s="10" t="s">
        <v>821</v>
      </c>
      <c r="N73" t="s">
        <v>1431</v>
      </c>
    </row>
    <row r="74" spans="1:14" x14ac:dyDescent="0.3">
      <c r="A74" t="s">
        <v>1073</v>
      </c>
      <c r="M74" s="10" t="s">
        <v>1083</v>
      </c>
      <c r="N74" t="s">
        <v>1431</v>
      </c>
    </row>
    <row r="75" spans="1:14" x14ac:dyDescent="0.3">
      <c r="A75" t="s">
        <v>1074</v>
      </c>
      <c r="M75" s="10" t="s">
        <v>828</v>
      </c>
      <c r="N75" t="s">
        <v>1439</v>
      </c>
    </row>
    <row r="76" spans="1:14" x14ac:dyDescent="0.3">
      <c r="A76" t="s">
        <v>1074</v>
      </c>
      <c r="M76" s="10" t="s">
        <v>831</v>
      </c>
    </row>
    <row r="77" spans="1:14" x14ac:dyDescent="0.3">
      <c r="A77" t="s">
        <v>1074</v>
      </c>
      <c r="M77" s="10" t="s">
        <v>1084</v>
      </c>
      <c r="N77" t="s">
        <v>1432</v>
      </c>
    </row>
    <row r="78" spans="1:14" x14ac:dyDescent="0.3">
      <c r="A78" t="s">
        <v>1074</v>
      </c>
      <c r="M78" s="10" t="s">
        <v>1085</v>
      </c>
      <c r="N78" t="s">
        <v>1439</v>
      </c>
    </row>
    <row r="79" spans="1:14" x14ac:dyDescent="0.3">
      <c r="A79" t="s">
        <v>1073</v>
      </c>
      <c r="M79" s="10" t="s">
        <v>1086</v>
      </c>
      <c r="N79" t="s">
        <v>1088</v>
      </c>
    </row>
    <row r="80" spans="1:14" x14ac:dyDescent="0.3">
      <c r="A80" t="s">
        <v>1073</v>
      </c>
      <c r="M80" s="10" t="s">
        <v>843</v>
      </c>
      <c r="N80" t="s">
        <v>1433</v>
      </c>
    </row>
    <row r="81" spans="1:15" x14ac:dyDescent="0.3">
      <c r="A81" t="s">
        <v>1074</v>
      </c>
      <c r="M81" t="s">
        <v>1402</v>
      </c>
      <c r="N81" t="s">
        <v>1402</v>
      </c>
    </row>
    <row r="82" spans="1:15" x14ac:dyDescent="0.3">
      <c r="A82" t="s">
        <v>1074</v>
      </c>
      <c r="M82" s="10" t="s">
        <v>36</v>
      </c>
      <c r="N82" s="10" t="s">
        <v>36</v>
      </c>
    </row>
    <row r="83" spans="1:15" x14ac:dyDescent="0.3">
      <c r="A83" t="s">
        <v>1402</v>
      </c>
      <c r="M83" s="10" t="s">
        <v>36</v>
      </c>
      <c r="N83" s="10" t="s">
        <v>36</v>
      </c>
    </row>
    <row r="84" spans="1:15" x14ac:dyDescent="0.3">
      <c r="A84" t="s">
        <v>1073</v>
      </c>
      <c r="M84" s="10" t="s">
        <v>6</v>
      </c>
      <c r="N84" t="s">
        <v>36</v>
      </c>
    </row>
    <row r="85" spans="1:15" x14ac:dyDescent="0.3">
      <c r="A85" t="s">
        <v>1074</v>
      </c>
      <c r="M85" s="10" t="s">
        <v>843</v>
      </c>
      <c r="N85" t="s">
        <v>1433</v>
      </c>
    </row>
    <row r="86" spans="1:15" x14ac:dyDescent="0.3">
      <c r="A86" t="s">
        <v>1076</v>
      </c>
      <c r="M86" s="10" t="s">
        <v>847</v>
      </c>
      <c r="N86" s="10" t="s">
        <v>847</v>
      </c>
    </row>
    <row r="87" spans="1:15" x14ac:dyDescent="0.3">
      <c r="A87" t="s">
        <v>1073</v>
      </c>
      <c r="M87" s="10" t="s">
        <v>855</v>
      </c>
      <c r="N87" s="10" t="s">
        <v>847</v>
      </c>
      <c r="O87" t="s">
        <v>1088</v>
      </c>
    </row>
    <row r="88" spans="1:15" x14ac:dyDescent="0.3">
      <c r="A88" t="s">
        <v>1073</v>
      </c>
      <c r="M88" s="10" t="s">
        <v>861</v>
      </c>
      <c r="N88" t="s">
        <v>1402</v>
      </c>
    </row>
    <row r="89" spans="1:15" x14ac:dyDescent="0.3">
      <c r="A89" t="s">
        <v>674</v>
      </c>
      <c r="M89" s="10" t="s">
        <v>864</v>
      </c>
      <c r="N89" t="s">
        <v>1439</v>
      </c>
    </row>
    <row r="90" spans="1:15" x14ac:dyDescent="0.3">
      <c r="A90" t="s">
        <v>1074</v>
      </c>
      <c r="M90" s="10" t="s">
        <v>867</v>
      </c>
      <c r="N90" s="10" t="s">
        <v>847</v>
      </c>
    </row>
    <row r="91" spans="1:15" x14ac:dyDescent="0.3">
      <c r="A91" t="s">
        <v>1402</v>
      </c>
      <c r="M91" t="s">
        <v>1402</v>
      </c>
      <c r="N91" t="s">
        <v>1402</v>
      </c>
    </row>
    <row r="92" spans="1:15" x14ac:dyDescent="0.3">
      <c r="A92" t="s">
        <v>1074</v>
      </c>
      <c r="M92" s="10" t="s">
        <v>870</v>
      </c>
      <c r="N92" t="s">
        <v>1435</v>
      </c>
    </row>
    <row r="93" spans="1:15" x14ac:dyDescent="0.3">
      <c r="A93" t="s">
        <v>1073</v>
      </c>
      <c r="M93" s="10" t="s">
        <v>873</v>
      </c>
      <c r="N93" t="s">
        <v>1439</v>
      </c>
    </row>
    <row r="94" spans="1:15" x14ac:dyDescent="0.3">
      <c r="A94" t="s">
        <v>1076</v>
      </c>
      <c r="M94" s="10" t="s">
        <v>877</v>
      </c>
      <c r="N94" t="s">
        <v>1439</v>
      </c>
    </row>
    <row r="95" spans="1:15" x14ac:dyDescent="0.3">
      <c r="A95" t="s">
        <v>1074</v>
      </c>
      <c r="M95" s="10" t="s">
        <v>879</v>
      </c>
      <c r="N95" t="s">
        <v>1088</v>
      </c>
    </row>
    <row r="96" spans="1:15" x14ac:dyDescent="0.3">
      <c r="A96" t="s">
        <v>1074</v>
      </c>
      <c r="M96" s="10" t="s">
        <v>881</v>
      </c>
      <c r="N96" s="10" t="s">
        <v>847</v>
      </c>
    </row>
    <row r="97" spans="1:14" x14ac:dyDescent="0.3">
      <c r="A97" t="s">
        <v>1073</v>
      </c>
      <c r="M97" s="10" t="s">
        <v>885</v>
      </c>
      <c r="N97" t="s">
        <v>1434</v>
      </c>
    </row>
    <row r="98" spans="1:14" x14ac:dyDescent="0.3">
      <c r="A98" t="s">
        <v>1076</v>
      </c>
      <c r="M98" s="10" t="s">
        <v>30</v>
      </c>
      <c r="N98" t="s">
        <v>1440</v>
      </c>
    </row>
    <row r="99" spans="1:14" x14ac:dyDescent="0.3">
      <c r="A99" t="s">
        <v>1074</v>
      </c>
      <c r="M99" s="10" t="s">
        <v>36</v>
      </c>
      <c r="N99" s="10" t="s">
        <v>36</v>
      </c>
    </row>
    <row r="100" spans="1:14" x14ac:dyDescent="0.3">
      <c r="A100" t="s">
        <v>1074</v>
      </c>
      <c r="M100" s="10" t="s">
        <v>1088</v>
      </c>
      <c r="N100" s="10" t="s">
        <v>1088</v>
      </c>
    </row>
    <row r="101" spans="1:14" x14ac:dyDescent="0.3">
      <c r="A101" t="s">
        <v>1073</v>
      </c>
      <c r="M101" s="10" t="s">
        <v>1086</v>
      </c>
      <c r="N101" s="10" t="s">
        <v>1088</v>
      </c>
    </row>
    <row r="102" spans="1:14" x14ac:dyDescent="0.3">
      <c r="A102" t="s">
        <v>1074</v>
      </c>
      <c r="M102" s="10" t="s">
        <v>1089</v>
      </c>
      <c r="N102" s="10" t="s">
        <v>847</v>
      </c>
    </row>
    <row r="103" spans="1:14" x14ac:dyDescent="0.3">
      <c r="A103" t="s">
        <v>1074</v>
      </c>
      <c r="M103" s="10" t="s">
        <v>36</v>
      </c>
      <c r="N103" t="s">
        <v>36</v>
      </c>
    </row>
    <row r="104" spans="1:14" x14ac:dyDescent="0.3">
      <c r="A104" t="s">
        <v>1074</v>
      </c>
      <c r="M104" s="10" t="s">
        <v>898</v>
      </c>
      <c r="N104" s="10" t="s">
        <v>1436</v>
      </c>
    </row>
    <row r="105" spans="1:14" x14ac:dyDescent="0.3">
      <c r="A105" t="s">
        <v>1074</v>
      </c>
      <c r="M105" t="s">
        <v>1402</v>
      </c>
      <c r="N105" t="s">
        <v>1402</v>
      </c>
    </row>
    <row r="106" spans="1:14" x14ac:dyDescent="0.3">
      <c r="A106" t="s">
        <v>1074</v>
      </c>
      <c r="M106" s="10" t="s">
        <v>901</v>
      </c>
      <c r="N106" t="s">
        <v>1432</v>
      </c>
    </row>
    <row r="107" spans="1:14" x14ac:dyDescent="0.3">
      <c r="A107" t="s">
        <v>1074</v>
      </c>
      <c r="M107" s="10" t="s">
        <v>36</v>
      </c>
      <c r="N107" s="10" t="s">
        <v>36</v>
      </c>
    </row>
    <row r="108" spans="1:14" x14ac:dyDescent="0.3">
      <c r="A108" t="s">
        <v>1074</v>
      </c>
      <c r="M108" s="10" t="s">
        <v>36</v>
      </c>
      <c r="N108" s="10" t="s">
        <v>36</v>
      </c>
    </row>
    <row r="109" spans="1:14" x14ac:dyDescent="0.3">
      <c r="A109" t="s">
        <v>1074</v>
      </c>
      <c r="M109" s="10" t="s">
        <v>906</v>
      </c>
      <c r="N109" t="s">
        <v>1432</v>
      </c>
    </row>
    <row r="110" spans="1:14" x14ac:dyDescent="0.3">
      <c r="A110" t="s">
        <v>1076</v>
      </c>
      <c r="M110" s="10" t="s">
        <v>36</v>
      </c>
      <c r="N110" s="10" t="s">
        <v>36</v>
      </c>
    </row>
    <row r="111" spans="1:14" x14ac:dyDescent="0.3">
      <c r="A111" t="s">
        <v>1074</v>
      </c>
      <c r="M111" s="10" t="s">
        <v>910</v>
      </c>
      <c r="N111" t="s">
        <v>1402</v>
      </c>
    </row>
    <row r="112" spans="1:14" x14ac:dyDescent="0.3">
      <c r="A112" t="s">
        <v>1074</v>
      </c>
      <c r="M112" s="10" t="s">
        <v>914</v>
      </c>
      <c r="N112" t="s">
        <v>1435</v>
      </c>
    </row>
    <row r="113" spans="1:14" x14ac:dyDescent="0.3">
      <c r="A113" t="s">
        <v>1074</v>
      </c>
      <c r="M113" s="10" t="s">
        <v>918</v>
      </c>
      <c r="N113" t="s">
        <v>1402</v>
      </c>
    </row>
    <row r="114" spans="1:14" x14ac:dyDescent="0.3">
      <c r="A114" t="s">
        <v>1074</v>
      </c>
      <c r="M114" s="10" t="s">
        <v>1091</v>
      </c>
      <c r="N114" t="s">
        <v>1088</v>
      </c>
    </row>
    <row r="115" spans="1:14" x14ac:dyDescent="0.3">
      <c r="A115" t="s">
        <v>1074</v>
      </c>
      <c r="M115" s="10" t="s">
        <v>921</v>
      </c>
      <c r="N115" t="s">
        <v>1402</v>
      </c>
    </row>
    <row r="116" spans="1:14" x14ac:dyDescent="0.3">
      <c r="A116" t="s">
        <v>1074</v>
      </c>
      <c r="M116" s="10" t="s">
        <v>923</v>
      </c>
      <c r="N116" s="10" t="s">
        <v>1436</v>
      </c>
    </row>
    <row r="117" spans="1:14" x14ac:dyDescent="0.3">
      <c r="A117" t="s">
        <v>1074</v>
      </c>
      <c r="M117" s="10" t="s">
        <v>926</v>
      </c>
      <c r="N117" t="s">
        <v>1432</v>
      </c>
    </row>
    <row r="118" spans="1:14" x14ac:dyDescent="0.3">
      <c r="A118" t="s">
        <v>674</v>
      </c>
      <c r="M118" s="10" t="s">
        <v>929</v>
      </c>
      <c r="N118" t="s">
        <v>1437</v>
      </c>
    </row>
    <row r="119" spans="1:14" x14ac:dyDescent="0.3">
      <c r="A119" t="s">
        <v>1074</v>
      </c>
      <c r="M119" s="10" t="s">
        <v>930</v>
      </c>
      <c r="N119" t="s">
        <v>1432</v>
      </c>
    </row>
    <row r="120" spans="1:14" x14ac:dyDescent="0.3">
      <c r="A120" t="s">
        <v>1075</v>
      </c>
      <c r="M120" s="10" t="s">
        <v>932</v>
      </c>
      <c r="N120" t="s">
        <v>1438</v>
      </c>
    </row>
    <row r="121" spans="1:14" x14ac:dyDescent="0.3">
      <c r="A121" t="s">
        <v>1074</v>
      </c>
      <c r="M121" s="10" t="s">
        <v>934</v>
      </c>
      <c r="N121" t="s">
        <v>1432</v>
      </c>
    </row>
    <row r="122" spans="1:14" x14ac:dyDescent="0.3">
      <c r="A122" t="s">
        <v>1076</v>
      </c>
      <c r="M122" s="10" t="s">
        <v>4</v>
      </c>
      <c r="N122" t="s">
        <v>36</v>
      </c>
    </row>
    <row r="123" spans="1:14" x14ac:dyDescent="0.3">
      <c r="A123" t="s">
        <v>1074</v>
      </c>
      <c r="M123" s="10" t="s">
        <v>936</v>
      </c>
      <c r="N123" t="s">
        <v>1438</v>
      </c>
    </row>
    <row r="124" spans="1:14" x14ac:dyDescent="0.3">
      <c r="A124" t="s">
        <v>1073</v>
      </c>
      <c r="M124" s="10" t="s">
        <v>939</v>
      </c>
      <c r="N124" t="s">
        <v>1437</v>
      </c>
    </row>
    <row r="125" spans="1:14" x14ac:dyDescent="0.3">
      <c r="A125" t="s">
        <v>674</v>
      </c>
      <c r="M125" s="10" t="s">
        <v>941</v>
      </c>
      <c r="N125" t="s">
        <v>1438</v>
      </c>
    </row>
    <row r="126" spans="1:14" x14ac:dyDescent="0.3">
      <c r="M126" s="10"/>
    </row>
    <row r="127" spans="1:14" x14ac:dyDescent="0.3">
      <c r="M127" s="10"/>
    </row>
    <row r="128" spans="1:14" x14ac:dyDescent="0.3">
      <c r="M128" s="10"/>
    </row>
    <row r="129" spans="13:13" x14ac:dyDescent="0.3">
      <c r="M129" s="10"/>
    </row>
    <row r="130" spans="13:13" x14ac:dyDescent="0.3">
      <c r="M130" s="10"/>
    </row>
    <row r="131" spans="13:13" x14ac:dyDescent="0.3">
      <c r="M131" s="10"/>
    </row>
    <row r="132" spans="13:13" x14ac:dyDescent="0.3">
      <c r="M132" s="10"/>
    </row>
    <row r="133" spans="13:13" x14ac:dyDescent="0.3">
      <c r="M133" s="10"/>
    </row>
  </sheetData>
  <autoFilter ref="M1:O125" xr:uid="{36D15D77-6404-4FC4-92B8-4421454DD441}"/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47E3-35BC-4D5D-887F-56D6D9EFAB2C}">
  <dimension ref="A1:T130"/>
  <sheetViews>
    <sheetView topLeftCell="G1" workbookViewId="0">
      <selection activeCell="M1" sqref="M1"/>
    </sheetView>
  </sheetViews>
  <sheetFormatPr defaultRowHeight="14.4" x14ac:dyDescent="0.3"/>
  <cols>
    <col min="1" max="1" width="34.6640625" customWidth="1"/>
    <col min="2" max="2" width="43.21875" customWidth="1"/>
    <col min="3" max="3" width="15.33203125" bestFit="1" customWidth="1"/>
    <col min="4" max="4" width="3.77734375" customWidth="1"/>
    <col min="5" max="5" width="36.44140625" bestFit="1" customWidth="1"/>
    <col min="6" max="13" width="12.77734375" customWidth="1"/>
    <col min="14" max="15" width="22.77734375" customWidth="1"/>
    <col min="16" max="17" width="10.77734375" customWidth="1"/>
    <col min="18" max="19" width="22.77734375" customWidth="1"/>
    <col min="20" max="20" width="10.77734375" customWidth="1"/>
  </cols>
  <sheetData>
    <row r="1" spans="1:20" x14ac:dyDescent="0.3">
      <c r="A1" s="1" t="s">
        <v>98</v>
      </c>
      <c r="B1" t="s">
        <v>1441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99</v>
      </c>
      <c r="O1" s="1"/>
      <c r="P1" s="1"/>
      <c r="Q1" s="1"/>
      <c r="R1" s="1" t="s">
        <v>100</v>
      </c>
    </row>
    <row r="2" spans="1:20" x14ac:dyDescent="0.3">
      <c r="A2" s="10" t="s">
        <v>677</v>
      </c>
      <c r="B2" t="s">
        <v>1402</v>
      </c>
      <c r="C2" s="10"/>
      <c r="D2" s="10"/>
      <c r="E2" t="s">
        <v>1402</v>
      </c>
      <c r="F2" s="10">
        <f>COUNTIF(B:C,"="&amp;E2)</f>
        <v>31</v>
      </c>
      <c r="G2" s="10"/>
      <c r="H2" s="10"/>
      <c r="I2" s="10"/>
      <c r="J2" s="10"/>
      <c r="K2" s="10"/>
      <c r="L2" s="10"/>
      <c r="M2" s="10"/>
      <c r="N2" t="s">
        <v>36</v>
      </c>
      <c r="O2" t="s">
        <v>30</v>
      </c>
      <c r="P2">
        <f>COUNTIF(N:N,"="&amp;O2)</f>
        <v>30</v>
      </c>
      <c r="R2" t="s">
        <v>30</v>
      </c>
      <c r="S2" t="s">
        <v>30</v>
      </c>
      <c r="T2">
        <f>COUNTIF(R:R,"="&amp;S2)</f>
        <v>117</v>
      </c>
    </row>
    <row r="3" spans="1:20" x14ac:dyDescent="0.3">
      <c r="A3" t="s">
        <v>1402</v>
      </c>
      <c r="B3" t="s">
        <v>1402</v>
      </c>
      <c r="E3" t="s">
        <v>1445</v>
      </c>
      <c r="F3" s="10">
        <f t="shared" ref="F3:F5" si="0">COUNTIF(B:C,"="&amp;E3)</f>
        <v>3</v>
      </c>
      <c r="G3" s="10"/>
      <c r="H3" s="10"/>
      <c r="I3" s="10"/>
      <c r="J3" s="10"/>
      <c r="K3" s="10"/>
      <c r="L3" s="10"/>
      <c r="M3" s="10"/>
      <c r="N3" t="s">
        <v>36</v>
      </c>
      <c r="O3" t="s">
        <v>36</v>
      </c>
      <c r="P3">
        <f t="shared" ref="P3:P4" si="1">COUNTIF(N:N,"="&amp;O3)</f>
        <v>91</v>
      </c>
      <c r="R3" t="s">
        <v>30</v>
      </c>
      <c r="S3" t="s">
        <v>36</v>
      </c>
      <c r="T3">
        <f>COUNTIF(R:R,"="&amp;S3)</f>
        <v>1</v>
      </c>
    </row>
    <row r="4" spans="1:20" x14ac:dyDescent="0.3">
      <c r="A4" s="10" t="s">
        <v>691</v>
      </c>
      <c r="B4" t="s">
        <v>1450</v>
      </c>
      <c r="E4" t="s">
        <v>1453</v>
      </c>
      <c r="F4" s="10">
        <f t="shared" si="0"/>
        <v>1</v>
      </c>
      <c r="G4" s="10"/>
      <c r="H4" s="10"/>
      <c r="I4" s="10"/>
      <c r="J4" s="10"/>
      <c r="K4" s="10"/>
      <c r="L4" s="10"/>
      <c r="M4" s="10"/>
      <c r="N4" t="s">
        <v>30</v>
      </c>
      <c r="O4" t="s">
        <v>1402</v>
      </c>
      <c r="P4">
        <f t="shared" si="1"/>
        <v>2</v>
      </c>
      <c r="R4" t="s">
        <v>30</v>
      </c>
      <c r="S4" t="s">
        <v>1402</v>
      </c>
      <c r="T4">
        <f t="shared" ref="T4" si="2">COUNTIF(R:R,"="&amp;S4)</f>
        <v>5</v>
      </c>
    </row>
    <row r="5" spans="1:20" x14ac:dyDescent="0.3">
      <c r="A5" s="10" t="s">
        <v>692</v>
      </c>
      <c r="B5" s="10" t="s">
        <v>1442</v>
      </c>
      <c r="C5" s="10"/>
      <c r="D5" s="10"/>
      <c r="E5" t="s">
        <v>814</v>
      </c>
      <c r="F5" s="10">
        <f t="shared" si="0"/>
        <v>1</v>
      </c>
      <c r="G5" s="10"/>
      <c r="H5" s="10"/>
      <c r="I5" s="10"/>
      <c r="J5" s="10"/>
      <c r="K5" s="10"/>
      <c r="L5" s="10"/>
      <c r="M5" s="10"/>
      <c r="N5" t="s">
        <v>30</v>
      </c>
      <c r="O5" t="s">
        <v>1352</v>
      </c>
      <c r="P5">
        <v>124</v>
      </c>
      <c r="R5" t="s">
        <v>30</v>
      </c>
      <c r="S5" t="s">
        <v>1352</v>
      </c>
      <c r="T5">
        <v>124</v>
      </c>
    </row>
    <row r="6" spans="1:20" x14ac:dyDescent="0.3">
      <c r="A6" s="10" t="s">
        <v>700</v>
      </c>
      <c r="B6" s="10" t="s">
        <v>703</v>
      </c>
      <c r="C6" s="10"/>
      <c r="D6" s="10"/>
      <c r="E6" s="10" t="s">
        <v>1447</v>
      </c>
      <c r="F6" s="10">
        <f t="shared" ref="F6:F24" si="3">COUNTIF(B:C,"="&amp;E6)</f>
        <v>1</v>
      </c>
      <c r="G6" s="10"/>
      <c r="H6" s="10"/>
      <c r="I6" s="10"/>
      <c r="J6" s="10"/>
      <c r="K6" s="10"/>
      <c r="L6" s="10"/>
      <c r="M6" s="10"/>
      <c r="N6" t="s">
        <v>30</v>
      </c>
      <c r="R6" t="s">
        <v>30</v>
      </c>
    </row>
    <row r="7" spans="1:20" x14ac:dyDescent="0.3">
      <c r="A7" s="10" t="s">
        <v>703</v>
      </c>
      <c r="B7" s="10" t="s">
        <v>703</v>
      </c>
      <c r="C7" s="10"/>
      <c r="D7" s="10"/>
      <c r="E7" s="10" t="s">
        <v>1457</v>
      </c>
      <c r="F7" s="10">
        <f t="shared" si="3"/>
        <v>1</v>
      </c>
      <c r="G7" s="10"/>
      <c r="H7" s="10"/>
      <c r="I7" s="10"/>
      <c r="J7" s="10"/>
      <c r="K7" s="10"/>
      <c r="L7" s="10"/>
      <c r="M7" s="10"/>
      <c r="N7" t="s">
        <v>36</v>
      </c>
      <c r="R7" t="s">
        <v>30</v>
      </c>
    </row>
    <row r="8" spans="1:20" x14ac:dyDescent="0.3">
      <c r="A8" s="10" t="s">
        <v>708</v>
      </c>
      <c r="B8" s="10" t="s">
        <v>703</v>
      </c>
      <c r="C8" s="10"/>
      <c r="D8" s="10"/>
      <c r="E8" s="10" t="s">
        <v>1456</v>
      </c>
      <c r="F8" s="10">
        <f t="shared" si="3"/>
        <v>1</v>
      </c>
      <c r="G8" s="10"/>
      <c r="H8" s="10"/>
      <c r="I8" s="10"/>
      <c r="J8" s="10"/>
      <c r="K8" s="10"/>
      <c r="L8" s="10"/>
      <c r="M8" s="10"/>
      <c r="N8" t="s">
        <v>36</v>
      </c>
      <c r="R8" t="s">
        <v>30</v>
      </c>
    </row>
    <row r="9" spans="1:20" x14ac:dyDescent="0.3">
      <c r="A9" t="s">
        <v>1402</v>
      </c>
      <c r="B9" t="s">
        <v>1402</v>
      </c>
      <c r="C9" s="10"/>
      <c r="D9" s="10"/>
      <c r="E9" s="10" t="s">
        <v>1444</v>
      </c>
      <c r="F9" s="10">
        <f t="shared" si="3"/>
        <v>1</v>
      </c>
      <c r="G9" s="10"/>
      <c r="H9" s="10"/>
      <c r="I9" s="10"/>
      <c r="J9" s="10"/>
      <c r="K9" s="10"/>
      <c r="L9" s="10"/>
      <c r="M9" s="10"/>
      <c r="N9" t="s">
        <v>36</v>
      </c>
      <c r="R9" t="s">
        <v>30</v>
      </c>
    </row>
    <row r="10" spans="1:20" x14ac:dyDescent="0.3">
      <c r="A10" t="s">
        <v>1402</v>
      </c>
      <c r="B10" t="s">
        <v>1402</v>
      </c>
      <c r="C10" s="10"/>
      <c r="D10" s="10"/>
      <c r="E10" s="10" t="s">
        <v>1455</v>
      </c>
      <c r="F10" s="10">
        <f t="shared" si="3"/>
        <v>1</v>
      </c>
      <c r="G10" s="10"/>
      <c r="H10" s="10"/>
      <c r="I10" s="10"/>
      <c r="J10" s="10"/>
      <c r="K10" s="10"/>
      <c r="L10" s="10"/>
      <c r="M10" s="10"/>
      <c r="N10" t="s">
        <v>1402</v>
      </c>
      <c r="R10" t="s">
        <v>30</v>
      </c>
    </row>
    <row r="11" spans="1:20" x14ac:dyDescent="0.3">
      <c r="A11" t="s">
        <v>1402</v>
      </c>
      <c r="B11" t="s">
        <v>1402</v>
      </c>
      <c r="C11" s="10"/>
      <c r="D11" s="10"/>
      <c r="E11" s="10" t="s">
        <v>725</v>
      </c>
      <c r="F11" s="10">
        <f t="shared" si="3"/>
        <v>1</v>
      </c>
      <c r="G11" s="10"/>
      <c r="H11" s="10"/>
      <c r="I11" s="10"/>
      <c r="J11" s="10"/>
      <c r="K11" s="10"/>
      <c r="L11" s="10"/>
      <c r="M11" s="10"/>
      <c r="N11" t="s">
        <v>36</v>
      </c>
      <c r="R11" t="s">
        <v>30</v>
      </c>
    </row>
    <row r="12" spans="1:20" x14ac:dyDescent="0.3">
      <c r="A12" t="s">
        <v>1402</v>
      </c>
      <c r="B12" t="s">
        <v>1402</v>
      </c>
      <c r="C12" s="10"/>
      <c r="D12" s="10"/>
      <c r="E12" t="s">
        <v>1268</v>
      </c>
      <c r="F12" s="10">
        <f t="shared" si="3"/>
        <v>1</v>
      </c>
      <c r="G12" s="10"/>
      <c r="H12" s="10"/>
      <c r="I12" s="10"/>
      <c r="J12" s="10"/>
      <c r="K12" s="10"/>
      <c r="L12" s="10"/>
      <c r="M12" s="10"/>
      <c r="N12" t="s">
        <v>36</v>
      </c>
      <c r="R12" t="s">
        <v>30</v>
      </c>
    </row>
    <row r="13" spans="1:20" x14ac:dyDescent="0.3">
      <c r="A13" t="s">
        <v>1402</v>
      </c>
      <c r="B13" t="s">
        <v>1402</v>
      </c>
      <c r="E13" t="s">
        <v>781</v>
      </c>
      <c r="F13" s="10">
        <f t="shared" si="3"/>
        <v>1</v>
      </c>
      <c r="G13" s="10"/>
      <c r="H13" s="10"/>
      <c r="I13" s="10"/>
      <c r="J13" s="10"/>
      <c r="K13" s="10"/>
      <c r="L13" s="10"/>
      <c r="M13" s="10"/>
      <c r="N13" t="s">
        <v>30</v>
      </c>
      <c r="R13" t="s">
        <v>30</v>
      </c>
    </row>
    <row r="14" spans="1:20" x14ac:dyDescent="0.3">
      <c r="A14" t="s">
        <v>1402</v>
      </c>
      <c r="B14" t="s">
        <v>1402</v>
      </c>
      <c r="E14" t="s">
        <v>1454</v>
      </c>
      <c r="F14" s="10">
        <f t="shared" si="3"/>
        <v>1</v>
      </c>
      <c r="G14" s="10"/>
      <c r="H14" s="10"/>
      <c r="I14" s="10"/>
      <c r="J14" s="10"/>
      <c r="K14" s="10"/>
      <c r="L14" s="10"/>
      <c r="M14" s="10"/>
      <c r="N14" t="s">
        <v>30</v>
      </c>
      <c r="R14" t="s">
        <v>30</v>
      </c>
    </row>
    <row r="15" spans="1:20" x14ac:dyDescent="0.3">
      <c r="A15" t="s">
        <v>1402</v>
      </c>
      <c r="B15" t="s">
        <v>1402</v>
      </c>
      <c r="E15" t="s">
        <v>1449</v>
      </c>
      <c r="F15" s="10">
        <f t="shared" si="3"/>
        <v>1</v>
      </c>
      <c r="G15" s="10"/>
      <c r="H15" s="10"/>
      <c r="I15" s="10"/>
      <c r="J15" s="10"/>
      <c r="K15" s="10"/>
      <c r="L15" s="10"/>
      <c r="M15" s="10"/>
      <c r="N15" t="s">
        <v>36</v>
      </c>
      <c r="R15" t="s">
        <v>36</v>
      </c>
    </row>
    <row r="16" spans="1:20" x14ac:dyDescent="0.3">
      <c r="A16" t="s">
        <v>1402</v>
      </c>
      <c r="B16" t="s">
        <v>1402</v>
      </c>
      <c r="E16" t="s">
        <v>1448</v>
      </c>
      <c r="F16" s="10">
        <f t="shared" si="3"/>
        <v>1</v>
      </c>
      <c r="G16" s="10"/>
      <c r="H16" s="10"/>
      <c r="I16" s="10"/>
      <c r="J16" s="10"/>
      <c r="K16" s="10"/>
      <c r="L16" s="10"/>
      <c r="M16" s="10"/>
      <c r="N16" t="s">
        <v>30</v>
      </c>
      <c r="R16" t="s">
        <v>30</v>
      </c>
    </row>
    <row r="17" spans="1:18" x14ac:dyDescent="0.3">
      <c r="A17" t="s">
        <v>1402</v>
      </c>
      <c r="B17" t="s">
        <v>1402</v>
      </c>
      <c r="E17" s="10" t="s">
        <v>1442</v>
      </c>
      <c r="F17" s="10">
        <f t="shared" si="3"/>
        <v>1</v>
      </c>
      <c r="G17" s="10"/>
      <c r="H17" s="10"/>
      <c r="I17" s="10"/>
      <c r="J17" s="10"/>
      <c r="K17" s="10"/>
      <c r="L17" s="10"/>
      <c r="M17" s="10"/>
      <c r="N17" t="s">
        <v>36</v>
      </c>
      <c r="R17" t="s">
        <v>30</v>
      </c>
    </row>
    <row r="18" spans="1:18" x14ac:dyDescent="0.3">
      <c r="A18" t="s">
        <v>1402</v>
      </c>
      <c r="B18" t="s">
        <v>1402</v>
      </c>
      <c r="E18" s="10" t="s">
        <v>1452</v>
      </c>
      <c r="F18" s="10">
        <f t="shared" si="3"/>
        <v>2</v>
      </c>
      <c r="G18" s="10"/>
      <c r="H18" s="10"/>
      <c r="I18" s="10"/>
      <c r="J18" s="10"/>
      <c r="K18" s="10"/>
      <c r="L18" s="10"/>
      <c r="M18" s="10"/>
      <c r="N18" t="s">
        <v>36</v>
      </c>
      <c r="R18" t="s">
        <v>30</v>
      </c>
    </row>
    <row r="19" spans="1:18" x14ac:dyDescent="0.3">
      <c r="A19" t="s">
        <v>1402</v>
      </c>
      <c r="B19" t="s">
        <v>1402</v>
      </c>
      <c r="E19" t="s">
        <v>1446</v>
      </c>
      <c r="F19" s="10">
        <f t="shared" si="3"/>
        <v>2</v>
      </c>
      <c r="G19" s="10"/>
      <c r="H19" s="10"/>
      <c r="I19" s="10"/>
      <c r="J19" s="10"/>
      <c r="K19" s="10"/>
      <c r="L19" s="10"/>
      <c r="M19" s="10"/>
      <c r="N19" t="s">
        <v>30</v>
      </c>
      <c r="R19" t="s">
        <v>30</v>
      </c>
    </row>
    <row r="20" spans="1:18" x14ac:dyDescent="0.3">
      <c r="A20" t="s">
        <v>1402</v>
      </c>
      <c r="B20" t="s">
        <v>1402</v>
      </c>
      <c r="E20" s="10" t="s">
        <v>1458</v>
      </c>
      <c r="F20" s="10">
        <f t="shared" si="3"/>
        <v>6</v>
      </c>
      <c r="G20" s="10"/>
      <c r="H20" s="10"/>
      <c r="I20" s="10"/>
      <c r="J20" s="10"/>
      <c r="K20" s="10"/>
      <c r="L20" s="10"/>
      <c r="M20" s="10"/>
      <c r="N20" t="s">
        <v>36</v>
      </c>
      <c r="R20" t="s">
        <v>1402</v>
      </c>
    </row>
    <row r="21" spans="1:18" x14ac:dyDescent="0.3">
      <c r="A21" s="10" t="s">
        <v>574</v>
      </c>
      <c r="B21" t="s">
        <v>1443</v>
      </c>
      <c r="E21" t="s">
        <v>1443</v>
      </c>
      <c r="F21" s="10">
        <f t="shared" si="3"/>
        <v>14</v>
      </c>
      <c r="G21" s="10"/>
      <c r="H21" s="10"/>
      <c r="I21" s="10"/>
      <c r="J21" s="10"/>
      <c r="K21" s="10"/>
      <c r="L21" s="10"/>
      <c r="M21" s="10"/>
      <c r="N21" t="s">
        <v>36</v>
      </c>
      <c r="R21" t="s">
        <v>1402</v>
      </c>
    </row>
    <row r="22" spans="1:18" x14ac:dyDescent="0.3">
      <c r="A22" t="s">
        <v>1402</v>
      </c>
      <c r="B22" t="s">
        <v>1402</v>
      </c>
      <c r="E22" t="s">
        <v>1450</v>
      </c>
      <c r="F22" s="10">
        <f t="shared" si="3"/>
        <v>17</v>
      </c>
      <c r="G22" s="10"/>
      <c r="H22" s="10"/>
      <c r="I22" s="10"/>
      <c r="J22" s="10"/>
      <c r="K22" s="10"/>
      <c r="L22" s="10"/>
      <c r="M22" s="10"/>
      <c r="N22" t="s">
        <v>36</v>
      </c>
      <c r="R22" t="s">
        <v>30</v>
      </c>
    </row>
    <row r="23" spans="1:18" x14ac:dyDescent="0.3">
      <c r="A23" t="s">
        <v>1402</v>
      </c>
      <c r="B23" t="s">
        <v>1402</v>
      </c>
      <c r="E23" s="10" t="s">
        <v>1451</v>
      </c>
      <c r="F23" s="10">
        <f t="shared" si="3"/>
        <v>18</v>
      </c>
      <c r="G23" s="10"/>
      <c r="H23" s="10"/>
      <c r="I23" s="10"/>
      <c r="J23" s="10"/>
      <c r="K23" s="10"/>
      <c r="L23" s="10"/>
      <c r="M23" s="10"/>
      <c r="N23" t="s">
        <v>36</v>
      </c>
      <c r="R23" t="s">
        <v>1402</v>
      </c>
    </row>
    <row r="24" spans="1:18" x14ac:dyDescent="0.3">
      <c r="A24" s="10" t="s">
        <v>574</v>
      </c>
      <c r="B24" t="s">
        <v>1443</v>
      </c>
      <c r="E24" s="10" t="s">
        <v>703</v>
      </c>
      <c r="F24" s="10">
        <f t="shared" si="3"/>
        <v>18</v>
      </c>
      <c r="G24" s="10"/>
      <c r="H24" s="10"/>
      <c r="I24" s="10"/>
      <c r="J24" s="10"/>
      <c r="K24" s="10"/>
      <c r="L24" s="10"/>
      <c r="M24" s="10"/>
      <c r="N24" t="s">
        <v>36</v>
      </c>
      <c r="R24" t="s">
        <v>30</v>
      </c>
    </row>
    <row r="25" spans="1:18" x14ac:dyDescent="0.3">
      <c r="A25" s="10" t="s">
        <v>574</v>
      </c>
      <c r="B25" t="s">
        <v>1443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t="s">
        <v>30</v>
      </c>
      <c r="R25" t="s">
        <v>30</v>
      </c>
    </row>
    <row r="26" spans="1:18" x14ac:dyDescent="0.3">
      <c r="A26" t="s">
        <v>1402</v>
      </c>
      <c r="B26" t="s">
        <v>1402</v>
      </c>
      <c r="N26" t="s">
        <v>30</v>
      </c>
      <c r="R26" t="s">
        <v>30</v>
      </c>
    </row>
    <row r="27" spans="1:18" x14ac:dyDescent="0.3">
      <c r="A27" t="s">
        <v>1402</v>
      </c>
      <c r="B27" t="s">
        <v>1402</v>
      </c>
      <c r="N27" t="s">
        <v>36</v>
      </c>
      <c r="R27" t="s">
        <v>30</v>
      </c>
    </row>
    <row r="28" spans="1:18" x14ac:dyDescent="0.3">
      <c r="A28" s="10" t="s">
        <v>574</v>
      </c>
      <c r="B28" t="s">
        <v>1443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t="s">
        <v>36</v>
      </c>
      <c r="R28" t="s">
        <v>30</v>
      </c>
    </row>
    <row r="29" spans="1:18" x14ac:dyDescent="0.3">
      <c r="A29" s="10" t="s">
        <v>574</v>
      </c>
      <c r="B29" t="s">
        <v>1443</v>
      </c>
      <c r="C29" s="10"/>
      <c r="D29" s="10"/>
      <c r="G29" s="10"/>
      <c r="H29" s="10"/>
      <c r="I29" s="10"/>
      <c r="J29" s="10"/>
      <c r="K29" s="10"/>
      <c r="L29" s="10"/>
      <c r="M29" s="10"/>
      <c r="N29" t="s">
        <v>36</v>
      </c>
      <c r="R29" t="s">
        <v>30</v>
      </c>
    </row>
    <row r="30" spans="1:18" x14ac:dyDescent="0.3">
      <c r="A30" t="s">
        <v>1402</v>
      </c>
      <c r="B30" t="s">
        <v>1402</v>
      </c>
      <c r="N30" t="s">
        <v>36</v>
      </c>
      <c r="R30" t="s">
        <v>30</v>
      </c>
    </row>
    <row r="31" spans="1:18" x14ac:dyDescent="0.3">
      <c r="A31" s="10" t="s">
        <v>574</v>
      </c>
      <c r="B31" t="s">
        <v>1443</v>
      </c>
      <c r="E31" s="10" t="s">
        <v>1402</v>
      </c>
      <c r="F31" s="10">
        <v>31</v>
      </c>
      <c r="N31" t="s">
        <v>36</v>
      </c>
      <c r="R31" t="s">
        <v>30</v>
      </c>
    </row>
    <row r="32" spans="1:18" x14ac:dyDescent="0.3">
      <c r="A32" s="10" t="s">
        <v>574</v>
      </c>
      <c r="B32" t="s">
        <v>1443</v>
      </c>
      <c r="C32" s="10"/>
      <c r="D32" s="10"/>
      <c r="E32" t="s">
        <v>1598</v>
      </c>
      <c r="F32">
        <v>14</v>
      </c>
      <c r="G32" s="10"/>
      <c r="H32" s="10"/>
      <c r="I32" s="10"/>
      <c r="J32" s="10"/>
      <c r="K32" s="10"/>
      <c r="L32" s="10"/>
      <c r="M32" s="10"/>
      <c r="N32" t="s">
        <v>36</v>
      </c>
      <c r="R32" t="s">
        <v>30</v>
      </c>
    </row>
    <row r="33" spans="1:18" x14ac:dyDescent="0.3">
      <c r="A33" s="10" t="s">
        <v>574</v>
      </c>
      <c r="B33" t="s">
        <v>1443</v>
      </c>
      <c r="C33" s="10"/>
      <c r="D33" s="10"/>
      <c r="E33" t="s">
        <v>1445</v>
      </c>
      <c r="F33">
        <v>3</v>
      </c>
      <c r="G33" s="10"/>
      <c r="H33" s="10"/>
      <c r="I33" s="10"/>
      <c r="J33" s="10"/>
      <c r="K33" s="10"/>
      <c r="L33" s="10"/>
      <c r="M33" s="10"/>
      <c r="N33" t="s">
        <v>36</v>
      </c>
      <c r="R33" t="s">
        <v>30</v>
      </c>
    </row>
    <row r="34" spans="1:18" x14ac:dyDescent="0.3">
      <c r="A34" s="10" t="s">
        <v>574</v>
      </c>
      <c r="B34" t="s">
        <v>1443</v>
      </c>
      <c r="E34" t="s">
        <v>1452</v>
      </c>
      <c r="F34">
        <v>2</v>
      </c>
      <c r="N34" t="s">
        <v>36</v>
      </c>
      <c r="R34" t="s">
        <v>30</v>
      </c>
    </row>
    <row r="35" spans="1:18" x14ac:dyDescent="0.3">
      <c r="A35" s="10" t="s">
        <v>725</v>
      </c>
      <c r="B35" s="10" t="s">
        <v>725</v>
      </c>
      <c r="C35" s="10"/>
      <c r="D35" s="10"/>
      <c r="E35" t="s">
        <v>1446</v>
      </c>
      <c r="F35">
        <v>2</v>
      </c>
      <c r="G35" s="10"/>
      <c r="H35" s="10"/>
      <c r="I35" s="10"/>
      <c r="J35" s="10"/>
      <c r="K35" s="10"/>
      <c r="L35" s="10"/>
      <c r="M35" s="10"/>
      <c r="N35" t="s">
        <v>36</v>
      </c>
      <c r="R35" t="s">
        <v>30</v>
      </c>
    </row>
    <row r="36" spans="1:18" x14ac:dyDescent="0.3">
      <c r="A36" s="10" t="s">
        <v>729</v>
      </c>
      <c r="B36" t="s">
        <v>1443</v>
      </c>
      <c r="C36" s="10"/>
      <c r="D36" s="10"/>
      <c r="E36" t="s">
        <v>1458</v>
      </c>
      <c r="F36">
        <v>6</v>
      </c>
      <c r="G36" s="10"/>
      <c r="H36" s="10"/>
      <c r="I36" s="10"/>
      <c r="J36" s="10"/>
      <c r="K36" s="10"/>
      <c r="L36" s="10"/>
      <c r="M36" s="10"/>
      <c r="N36" t="s">
        <v>36</v>
      </c>
      <c r="R36" t="s">
        <v>30</v>
      </c>
    </row>
    <row r="37" spans="1:18" x14ac:dyDescent="0.3">
      <c r="A37" s="10" t="s">
        <v>731</v>
      </c>
      <c r="B37" s="10" t="s">
        <v>703</v>
      </c>
      <c r="C37" s="10"/>
      <c r="D37" s="10"/>
      <c r="E37" t="s">
        <v>1443</v>
      </c>
      <c r="F37">
        <v>14</v>
      </c>
      <c r="G37" s="10"/>
      <c r="H37" s="10"/>
      <c r="I37" s="10"/>
      <c r="J37" s="10"/>
      <c r="K37" s="10"/>
      <c r="L37" s="10"/>
      <c r="M37" s="10"/>
      <c r="N37" t="s">
        <v>36</v>
      </c>
      <c r="R37" t="s">
        <v>30</v>
      </c>
    </row>
    <row r="38" spans="1:18" x14ac:dyDescent="0.3">
      <c r="A38" s="10" t="s">
        <v>735</v>
      </c>
      <c r="B38" s="10" t="s">
        <v>1444</v>
      </c>
      <c r="C38" s="10"/>
      <c r="D38" s="10"/>
      <c r="E38" s="10" t="s">
        <v>1450</v>
      </c>
      <c r="F38" s="10">
        <v>17</v>
      </c>
      <c r="G38" s="10"/>
      <c r="H38" s="10"/>
      <c r="I38" s="10"/>
      <c r="J38" s="10"/>
      <c r="K38" s="10"/>
      <c r="L38" s="10"/>
      <c r="M38" s="10"/>
      <c r="N38" t="s">
        <v>30</v>
      </c>
      <c r="R38" t="s">
        <v>30</v>
      </c>
    </row>
    <row r="39" spans="1:18" x14ac:dyDescent="0.3">
      <c r="A39" s="10" t="s">
        <v>737</v>
      </c>
      <c r="B39" s="10" t="s">
        <v>1454</v>
      </c>
      <c r="C39" s="10"/>
      <c r="D39" s="10"/>
      <c r="E39" s="10" t="s">
        <v>1451</v>
      </c>
      <c r="F39" s="10">
        <v>18</v>
      </c>
      <c r="G39" s="10"/>
      <c r="H39" s="10"/>
      <c r="I39" s="10"/>
      <c r="J39" s="10"/>
      <c r="K39" s="10"/>
      <c r="L39" s="10"/>
      <c r="M39" s="10"/>
      <c r="N39" t="s">
        <v>36</v>
      </c>
      <c r="R39" t="s">
        <v>30</v>
      </c>
    </row>
    <row r="40" spans="1:18" x14ac:dyDescent="0.3">
      <c r="A40" s="10" t="s">
        <v>738</v>
      </c>
      <c r="B40" s="10" t="s">
        <v>1451</v>
      </c>
      <c r="C40" s="10"/>
      <c r="D40" s="10"/>
      <c r="E40" s="10" t="s">
        <v>703</v>
      </c>
      <c r="F40" s="10">
        <v>18</v>
      </c>
      <c r="G40" s="10"/>
      <c r="H40" s="10"/>
      <c r="I40" s="10"/>
      <c r="J40" s="10"/>
      <c r="K40" s="10"/>
      <c r="L40" s="10"/>
      <c r="M40" s="10"/>
      <c r="N40" t="s">
        <v>36</v>
      </c>
      <c r="R40" t="s">
        <v>30</v>
      </c>
    </row>
    <row r="41" spans="1:18" x14ac:dyDescent="0.3">
      <c r="A41" s="10" t="s">
        <v>739</v>
      </c>
      <c r="B41" s="10" t="s">
        <v>703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t="s">
        <v>36</v>
      </c>
      <c r="R41" t="s">
        <v>30</v>
      </c>
    </row>
    <row r="42" spans="1:18" x14ac:dyDescent="0.3">
      <c r="A42" s="10" t="s">
        <v>741</v>
      </c>
      <c r="B42" s="10" t="s">
        <v>703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t="s">
        <v>36</v>
      </c>
      <c r="R42" t="s">
        <v>30</v>
      </c>
    </row>
    <row r="43" spans="1:18" x14ac:dyDescent="0.3">
      <c r="A43" s="10" t="s">
        <v>731</v>
      </c>
      <c r="B43" s="10" t="s">
        <v>703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t="s">
        <v>36</v>
      </c>
      <c r="R43" t="s">
        <v>30</v>
      </c>
    </row>
    <row r="44" spans="1:18" x14ac:dyDescent="0.3">
      <c r="A44" s="10" t="s">
        <v>746</v>
      </c>
      <c r="B44" s="10" t="s">
        <v>1451</v>
      </c>
      <c r="C44" s="10"/>
      <c r="D44" s="10"/>
      <c r="G44" s="10"/>
      <c r="H44" s="10"/>
      <c r="I44" s="10"/>
      <c r="J44" s="10"/>
      <c r="K44" s="10"/>
      <c r="L44" s="10"/>
      <c r="M44" s="10"/>
      <c r="N44" t="s">
        <v>36</v>
      </c>
      <c r="R44" t="s">
        <v>30</v>
      </c>
    </row>
    <row r="45" spans="1:18" x14ac:dyDescent="0.3">
      <c r="A45" s="10" t="s">
        <v>750</v>
      </c>
      <c r="B45" s="10" t="s">
        <v>1451</v>
      </c>
      <c r="C45" s="10"/>
      <c r="D45" s="10"/>
      <c r="G45" s="10"/>
      <c r="H45" s="10"/>
      <c r="I45" s="10"/>
      <c r="J45" s="10"/>
      <c r="K45" s="10"/>
      <c r="L45" s="10"/>
      <c r="M45" s="10"/>
      <c r="N45" t="s">
        <v>36</v>
      </c>
      <c r="R45" t="s">
        <v>30</v>
      </c>
    </row>
    <row r="46" spans="1:18" x14ac:dyDescent="0.3">
      <c r="A46" s="10" t="s">
        <v>753</v>
      </c>
      <c r="B46" s="10" t="s">
        <v>1451</v>
      </c>
      <c r="C46" s="10"/>
      <c r="D46" s="10"/>
      <c r="G46" s="10"/>
      <c r="H46" s="10"/>
      <c r="I46" s="10"/>
      <c r="J46" s="10"/>
      <c r="K46" s="10"/>
      <c r="L46" s="10"/>
      <c r="M46" s="10"/>
      <c r="N46" t="s">
        <v>36</v>
      </c>
      <c r="R46" t="s">
        <v>30</v>
      </c>
    </row>
    <row r="47" spans="1:18" x14ac:dyDescent="0.3">
      <c r="A47" s="10" t="s">
        <v>755</v>
      </c>
      <c r="B47" s="10" t="s">
        <v>1451</v>
      </c>
      <c r="C47" s="10"/>
      <c r="D47" s="10"/>
      <c r="G47" s="10"/>
      <c r="H47" s="10"/>
      <c r="I47" s="10"/>
      <c r="J47" s="10"/>
      <c r="K47" s="10"/>
      <c r="L47" s="10"/>
      <c r="M47" s="10"/>
      <c r="N47" t="s">
        <v>36</v>
      </c>
      <c r="R47" t="s">
        <v>30</v>
      </c>
    </row>
    <row r="48" spans="1:18" x14ac:dyDescent="0.3">
      <c r="A48" s="10" t="s">
        <v>750</v>
      </c>
      <c r="B48" s="10" t="s">
        <v>1451</v>
      </c>
      <c r="C48" s="10"/>
      <c r="D48" s="10"/>
      <c r="G48" s="10"/>
      <c r="H48" s="10"/>
      <c r="I48" s="10"/>
      <c r="J48" s="10"/>
      <c r="K48" s="10"/>
      <c r="L48" s="10"/>
      <c r="M48" s="10"/>
      <c r="N48" t="s">
        <v>36</v>
      </c>
      <c r="R48" t="s">
        <v>30</v>
      </c>
    </row>
    <row r="49" spans="1:18" x14ac:dyDescent="0.3">
      <c r="A49" s="10" t="s">
        <v>759</v>
      </c>
      <c r="B49" s="10" t="s">
        <v>1451</v>
      </c>
      <c r="C49" s="10"/>
      <c r="D49" s="10"/>
      <c r="G49" s="10"/>
      <c r="H49" s="10"/>
      <c r="I49" s="10"/>
      <c r="J49" s="10"/>
      <c r="K49" s="10"/>
      <c r="L49" s="10"/>
      <c r="M49" s="10"/>
      <c r="N49" t="s">
        <v>36</v>
      </c>
      <c r="R49" t="s">
        <v>30</v>
      </c>
    </row>
    <row r="50" spans="1:18" x14ac:dyDescent="0.3">
      <c r="A50" s="10" t="s">
        <v>764</v>
      </c>
      <c r="B50" s="10" t="s">
        <v>1451</v>
      </c>
      <c r="C50" s="10"/>
      <c r="D50" s="10"/>
      <c r="G50" s="10"/>
      <c r="H50" s="10"/>
      <c r="I50" s="10"/>
      <c r="J50" s="10"/>
      <c r="K50" s="10"/>
      <c r="L50" s="10"/>
      <c r="M50" s="10"/>
      <c r="N50" t="s">
        <v>36</v>
      </c>
      <c r="R50" t="s">
        <v>30</v>
      </c>
    </row>
    <row r="51" spans="1:18" x14ac:dyDescent="0.3">
      <c r="A51" t="s">
        <v>1402</v>
      </c>
      <c r="B51" t="s">
        <v>1402</v>
      </c>
      <c r="C51" s="10"/>
      <c r="D51" s="10"/>
      <c r="G51" s="10"/>
      <c r="H51" s="10"/>
      <c r="I51" s="10"/>
      <c r="J51" s="10"/>
      <c r="K51" s="10"/>
      <c r="L51" s="10"/>
      <c r="M51" s="10"/>
      <c r="N51" t="s">
        <v>30</v>
      </c>
      <c r="R51" t="s">
        <v>30</v>
      </c>
    </row>
    <row r="52" spans="1:18" x14ac:dyDescent="0.3">
      <c r="A52" s="10" t="s">
        <v>294</v>
      </c>
      <c r="B52" s="10" t="s">
        <v>1445</v>
      </c>
      <c r="C52" s="10"/>
      <c r="D52" s="10"/>
      <c r="G52" s="10"/>
      <c r="H52" s="10"/>
      <c r="I52" s="10"/>
      <c r="J52" s="10"/>
      <c r="K52" s="10"/>
      <c r="L52" s="10"/>
      <c r="M52" s="10"/>
      <c r="N52" t="s">
        <v>36</v>
      </c>
      <c r="R52" t="s">
        <v>30</v>
      </c>
    </row>
    <row r="53" spans="1:18" x14ac:dyDescent="0.3">
      <c r="A53" s="10" t="s">
        <v>770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t="s">
        <v>30</v>
      </c>
      <c r="R53" t="s">
        <v>30</v>
      </c>
    </row>
    <row r="54" spans="1:18" x14ac:dyDescent="0.3">
      <c r="A54" s="10" t="s">
        <v>774</v>
      </c>
      <c r="B54" s="10" t="s">
        <v>1446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t="s">
        <v>36</v>
      </c>
      <c r="R54" t="s">
        <v>30</v>
      </c>
    </row>
    <row r="55" spans="1:18" x14ac:dyDescent="0.3">
      <c r="A55" s="10" t="s">
        <v>776</v>
      </c>
      <c r="B55" s="10" t="s">
        <v>1446</v>
      </c>
      <c r="N55" t="s">
        <v>30</v>
      </c>
      <c r="R55" t="s">
        <v>30</v>
      </c>
    </row>
    <row r="56" spans="1:18" x14ac:dyDescent="0.3">
      <c r="A56" t="s">
        <v>1402</v>
      </c>
      <c r="B56" t="s">
        <v>1402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t="s">
        <v>36</v>
      </c>
      <c r="R56" t="s">
        <v>30</v>
      </c>
    </row>
    <row r="57" spans="1:18" x14ac:dyDescent="0.3">
      <c r="A57" s="10" t="s">
        <v>781</v>
      </c>
      <c r="B57" s="10" t="s">
        <v>781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t="s">
        <v>36</v>
      </c>
      <c r="R57" t="s">
        <v>30</v>
      </c>
    </row>
    <row r="58" spans="1:18" x14ac:dyDescent="0.3">
      <c r="A58" s="10" t="s">
        <v>783</v>
      </c>
      <c r="B58" s="10" t="s">
        <v>1447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t="s">
        <v>36</v>
      </c>
      <c r="R58" t="s">
        <v>30</v>
      </c>
    </row>
    <row r="59" spans="1:18" x14ac:dyDescent="0.3">
      <c r="A59" t="s">
        <v>1402</v>
      </c>
      <c r="B59" t="s">
        <v>1402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t="s">
        <v>36</v>
      </c>
      <c r="R59" t="s">
        <v>30</v>
      </c>
    </row>
    <row r="60" spans="1:18" x14ac:dyDescent="0.3">
      <c r="A60" s="10" t="s">
        <v>788</v>
      </c>
      <c r="B60" s="10" t="s">
        <v>703</v>
      </c>
      <c r="N60" t="s">
        <v>36</v>
      </c>
      <c r="R60" t="s">
        <v>30</v>
      </c>
    </row>
    <row r="61" spans="1:18" x14ac:dyDescent="0.3">
      <c r="A61" s="10" t="s">
        <v>790</v>
      </c>
      <c r="B61" s="10" t="s">
        <v>1268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t="s">
        <v>36</v>
      </c>
      <c r="R61" t="s">
        <v>30</v>
      </c>
    </row>
    <row r="62" spans="1:18" x14ac:dyDescent="0.3">
      <c r="A62" s="10" t="s">
        <v>792</v>
      </c>
      <c r="B62" s="10" t="s">
        <v>1448</v>
      </c>
      <c r="C62" s="10" t="s">
        <v>1449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t="s">
        <v>30</v>
      </c>
      <c r="R62" t="s">
        <v>30</v>
      </c>
    </row>
    <row r="63" spans="1:18" x14ac:dyDescent="0.3">
      <c r="A63" s="10" t="s">
        <v>796</v>
      </c>
      <c r="B63" t="s">
        <v>1450</v>
      </c>
      <c r="N63" t="s">
        <v>36</v>
      </c>
      <c r="R63" t="s">
        <v>30</v>
      </c>
    </row>
    <row r="64" spans="1:18" x14ac:dyDescent="0.3">
      <c r="A64" s="10" t="s">
        <v>800</v>
      </c>
      <c r="B64" t="s">
        <v>1450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t="s">
        <v>36</v>
      </c>
      <c r="R64" t="s">
        <v>30</v>
      </c>
    </row>
    <row r="65" spans="1:18" x14ac:dyDescent="0.3">
      <c r="A65" s="10" t="s">
        <v>803</v>
      </c>
      <c r="B65" t="s">
        <v>1450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t="s">
        <v>36</v>
      </c>
      <c r="R65" t="s">
        <v>30</v>
      </c>
    </row>
    <row r="66" spans="1:18" x14ac:dyDescent="0.3">
      <c r="A66" s="10" t="s">
        <v>805</v>
      </c>
      <c r="B66" t="s">
        <v>1450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t="s">
        <v>30</v>
      </c>
      <c r="R66" t="s">
        <v>30</v>
      </c>
    </row>
    <row r="67" spans="1:18" x14ac:dyDescent="0.3">
      <c r="A67" s="10" t="s">
        <v>807</v>
      </c>
      <c r="B67" t="s">
        <v>1450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t="s">
        <v>36</v>
      </c>
      <c r="R67" t="s">
        <v>30</v>
      </c>
    </row>
    <row r="68" spans="1:18" x14ac:dyDescent="0.3">
      <c r="A68" s="10" t="s">
        <v>811</v>
      </c>
      <c r="B68" t="s">
        <v>1450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t="s">
        <v>36</v>
      </c>
      <c r="R68" t="s">
        <v>30</v>
      </c>
    </row>
    <row r="69" spans="1:18" x14ac:dyDescent="0.3">
      <c r="A69" s="10" t="s">
        <v>813</v>
      </c>
      <c r="B69" s="10" t="s">
        <v>1458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t="s">
        <v>36</v>
      </c>
      <c r="R69" t="s">
        <v>30</v>
      </c>
    </row>
    <row r="70" spans="1:18" x14ac:dyDescent="0.3">
      <c r="A70" s="10" t="s">
        <v>814</v>
      </c>
      <c r="B70" s="10" t="s">
        <v>814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t="s">
        <v>30</v>
      </c>
      <c r="R70" t="s">
        <v>30</v>
      </c>
    </row>
    <row r="71" spans="1:18" x14ac:dyDescent="0.3">
      <c r="A71" t="s">
        <v>1402</v>
      </c>
      <c r="B71" t="s">
        <v>1402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t="s">
        <v>1402</v>
      </c>
      <c r="R71" t="s">
        <v>1402</v>
      </c>
    </row>
    <row r="72" spans="1:18" x14ac:dyDescent="0.3">
      <c r="A72" s="10" t="s">
        <v>817</v>
      </c>
      <c r="B72" s="10" t="s">
        <v>1451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t="s">
        <v>36</v>
      </c>
      <c r="R72" t="s">
        <v>30</v>
      </c>
    </row>
    <row r="73" spans="1:18" x14ac:dyDescent="0.3">
      <c r="A73" s="10" t="s">
        <v>822</v>
      </c>
      <c r="B73" s="10" t="s">
        <v>1455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t="s">
        <v>36</v>
      </c>
      <c r="R73" t="s">
        <v>30</v>
      </c>
    </row>
    <row r="74" spans="1:18" x14ac:dyDescent="0.3">
      <c r="A74" s="10" t="s">
        <v>826</v>
      </c>
      <c r="B74" s="10" t="s">
        <v>703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t="s">
        <v>36</v>
      </c>
      <c r="R74" t="s">
        <v>30</v>
      </c>
    </row>
    <row r="75" spans="1:18" x14ac:dyDescent="0.3">
      <c r="A75" s="10" t="s">
        <v>829</v>
      </c>
      <c r="B75" t="s">
        <v>1443</v>
      </c>
      <c r="N75" t="s">
        <v>30</v>
      </c>
      <c r="R75" t="s">
        <v>30</v>
      </c>
    </row>
    <row r="76" spans="1:18" x14ac:dyDescent="0.3">
      <c r="A76" s="10" t="s">
        <v>832</v>
      </c>
      <c r="B76" s="10" t="s">
        <v>703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t="s">
        <v>36</v>
      </c>
      <c r="R76" t="s">
        <v>30</v>
      </c>
    </row>
    <row r="77" spans="1:18" x14ac:dyDescent="0.3">
      <c r="A77" s="10" t="s">
        <v>835</v>
      </c>
      <c r="B77" s="10" t="s">
        <v>703</v>
      </c>
      <c r="N77" t="s">
        <v>30</v>
      </c>
      <c r="R77" t="s">
        <v>30</v>
      </c>
    </row>
    <row r="78" spans="1:18" x14ac:dyDescent="0.3">
      <c r="A78" s="10" t="s">
        <v>835</v>
      </c>
      <c r="B78" s="10" t="s">
        <v>703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t="s">
        <v>30</v>
      </c>
      <c r="R78" t="s">
        <v>30</v>
      </c>
    </row>
    <row r="79" spans="1:18" x14ac:dyDescent="0.3">
      <c r="A79" s="10" t="s">
        <v>835</v>
      </c>
      <c r="B79" s="10" t="s">
        <v>703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t="s">
        <v>36</v>
      </c>
      <c r="R79" t="s">
        <v>30</v>
      </c>
    </row>
    <row r="80" spans="1:18" x14ac:dyDescent="0.3">
      <c r="A80" s="10" t="s">
        <v>838</v>
      </c>
      <c r="B80" s="10" t="s">
        <v>703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t="s">
        <v>30</v>
      </c>
      <c r="R80" t="s">
        <v>30</v>
      </c>
    </row>
    <row r="81" spans="1:18" x14ac:dyDescent="0.3">
      <c r="A81" s="10" t="s">
        <v>839</v>
      </c>
      <c r="B81" s="10" t="s">
        <v>1451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t="s">
        <v>36</v>
      </c>
      <c r="R81" t="s">
        <v>30</v>
      </c>
    </row>
    <row r="82" spans="1:18" x14ac:dyDescent="0.3">
      <c r="A82" s="10" t="s">
        <v>835</v>
      </c>
      <c r="B82" s="10" t="s">
        <v>703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t="s">
        <v>36</v>
      </c>
      <c r="R82" t="s">
        <v>30</v>
      </c>
    </row>
    <row r="83" spans="1:18" x14ac:dyDescent="0.3">
      <c r="A83" s="10" t="s">
        <v>1087</v>
      </c>
      <c r="B83" s="10" t="s">
        <v>1445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t="s">
        <v>36</v>
      </c>
      <c r="R83" t="s">
        <v>30</v>
      </c>
    </row>
    <row r="84" spans="1:18" x14ac:dyDescent="0.3">
      <c r="A84" s="10" t="s">
        <v>840</v>
      </c>
      <c r="B84" s="10" t="s">
        <v>1445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t="s">
        <v>36</v>
      </c>
      <c r="R84" t="s">
        <v>30</v>
      </c>
    </row>
    <row r="85" spans="1:18" x14ac:dyDescent="0.3">
      <c r="A85" s="10" t="s">
        <v>844</v>
      </c>
      <c r="B85" s="10" t="s">
        <v>703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t="s">
        <v>36</v>
      </c>
      <c r="R85" t="s">
        <v>30</v>
      </c>
    </row>
    <row r="86" spans="1:18" x14ac:dyDescent="0.3">
      <c r="A86" s="10" t="s">
        <v>848</v>
      </c>
      <c r="B86" s="10" t="s">
        <v>1451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t="s">
        <v>36</v>
      </c>
      <c r="R86" t="s">
        <v>30</v>
      </c>
    </row>
    <row r="87" spans="1:18" x14ac:dyDescent="0.3">
      <c r="A87" s="10" t="s">
        <v>856</v>
      </c>
      <c r="B87" t="s">
        <v>1443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t="s">
        <v>36</v>
      </c>
      <c r="R87" t="s">
        <v>30</v>
      </c>
    </row>
    <row r="88" spans="1:18" x14ac:dyDescent="0.3">
      <c r="A88" s="10" t="s">
        <v>862</v>
      </c>
      <c r="B88" t="s">
        <v>1450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t="s">
        <v>30</v>
      </c>
      <c r="R88" t="s">
        <v>30</v>
      </c>
    </row>
    <row r="89" spans="1:18" x14ac:dyDescent="0.3">
      <c r="A89" s="10" t="s">
        <v>865</v>
      </c>
      <c r="B89" t="s">
        <v>1443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t="s">
        <v>30</v>
      </c>
      <c r="R89" t="s">
        <v>30</v>
      </c>
    </row>
    <row r="90" spans="1:18" x14ac:dyDescent="0.3">
      <c r="A90" s="10" t="s">
        <v>868</v>
      </c>
      <c r="B90" t="s">
        <v>1443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t="s">
        <v>36</v>
      </c>
      <c r="R90" t="s">
        <v>30</v>
      </c>
    </row>
    <row r="91" spans="1:18" x14ac:dyDescent="0.3">
      <c r="A91" t="s">
        <v>1402</v>
      </c>
      <c r="B91" t="s">
        <v>1402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t="s">
        <v>249</v>
      </c>
      <c r="R91" t="s">
        <v>249</v>
      </c>
    </row>
    <row r="92" spans="1:18" x14ac:dyDescent="0.3">
      <c r="A92" s="10" t="s">
        <v>871</v>
      </c>
      <c r="B92" s="10" t="s">
        <v>1458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t="s">
        <v>36</v>
      </c>
      <c r="R92" t="s">
        <v>30</v>
      </c>
    </row>
    <row r="93" spans="1:18" x14ac:dyDescent="0.3">
      <c r="A93" s="10" t="s">
        <v>731</v>
      </c>
      <c r="B93" s="10" t="s">
        <v>703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t="s">
        <v>30</v>
      </c>
      <c r="R93" t="s">
        <v>30</v>
      </c>
    </row>
    <row r="94" spans="1:18" x14ac:dyDescent="0.3">
      <c r="A94" s="10" t="s">
        <v>878</v>
      </c>
      <c r="B94" t="s">
        <v>1450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t="s">
        <v>36</v>
      </c>
      <c r="R94" t="s">
        <v>30</v>
      </c>
    </row>
    <row r="95" spans="1:18" x14ac:dyDescent="0.3">
      <c r="A95" s="10" t="s">
        <v>731</v>
      </c>
      <c r="B95" s="10" t="s">
        <v>703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t="s">
        <v>36</v>
      </c>
      <c r="R95" t="s">
        <v>30</v>
      </c>
    </row>
    <row r="96" spans="1:18" x14ac:dyDescent="0.3">
      <c r="A96" s="10" t="s">
        <v>882</v>
      </c>
      <c r="B96" s="10" t="s">
        <v>1452</v>
      </c>
      <c r="C96" s="10" t="s">
        <v>1453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t="s">
        <v>30</v>
      </c>
      <c r="R96" t="s">
        <v>30</v>
      </c>
    </row>
    <row r="97" spans="1:18" x14ac:dyDescent="0.3">
      <c r="A97" s="10" t="s">
        <v>886</v>
      </c>
      <c r="B97" s="10" t="s">
        <v>1451</v>
      </c>
      <c r="N97" t="s">
        <v>36</v>
      </c>
      <c r="R97" t="s">
        <v>30</v>
      </c>
    </row>
    <row r="98" spans="1:18" x14ac:dyDescent="0.3">
      <c r="A98" s="10" t="s">
        <v>888</v>
      </c>
      <c r="B98" s="10" t="s">
        <v>1451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t="s">
        <v>36</v>
      </c>
      <c r="R98" t="s">
        <v>30</v>
      </c>
    </row>
    <row r="99" spans="1:18" x14ac:dyDescent="0.3">
      <c r="A99" s="10" t="s">
        <v>890</v>
      </c>
      <c r="B99" s="10" t="s">
        <v>1457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t="s">
        <v>36</v>
      </c>
      <c r="R99" t="s">
        <v>30</v>
      </c>
    </row>
    <row r="100" spans="1:18" x14ac:dyDescent="0.3">
      <c r="A100" s="10" t="s">
        <v>753</v>
      </c>
      <c r="B100" s="10" t="s">
        <v>1451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t="s">
        <v>36</v>
      </c>
      <c r="R100" t="s">
        <v>30</v>
      </c>
    </row>
    <row r="101" spans="1:18" x14ac:dyDescent="0.3">
      <c r="A101" s="10" t="s">
        <v>886</v>
      </c>
      <c r="B101" s="10" t="s">
        <v>1451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t="s">
        <v>36</v>
      </c>
      <c r="R101" t="s">
        <v>30</v>
      </c>
    </row>
    <row r="102" spans="1:18" x14ac:dyDescent="0.3">
      <c r="A102" s="10" t="s">
        <v>892</v>
      </c>
      <c r="B102" s="10" t="s">
        <v>1458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t="s">
        <v>30</v>
      </c>
      <c r="R102" t="s">
        <v>30</v>
      </c>
    </row>
    <row r="103" spans="1:18" x14ac:dyDescent="0.3">
      <c r="A103" t="s">
        <v>1402</v>
      </c>
      <c r="B103" t="s">
        <v>1402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t="s">
        <v>36</v>
      </c>
      <c r="R103" t="s">
        <v>30</v>
      </c>
    </row>
    <row r="104" spans="1:18" x14ac:dyDescent="0.3">
      <c r="A104" s="10" t="s">
        <v>899</v>
      </c>
      <c r="B104" s="10" t="s">
        <v>1458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t="s">
        <v>36</v>
      </c>
      <c r="R104" t="s">
        <v>30</v>
      </c>
    </row>
    <row r="105" spans="1:18" x14ac:dyDescent="0.3">
      <c r="A105" t="s">
        <v>1402</v>
      </c>
      <c r="B105" t="s">
        <v>1402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t="s">
        <v>30</v>
      </c>
      <c r="R105" t="s">
        <v>30</v>
      </c>
    </row>
    <row r="106" spans="1:18" x14ac:dyDescent="0.3">
      <c r="A106" s="10" t="s">
        <v>902</v>
      </c>
      <c r="B106" s="10" t="s">
        <v>1458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t="s">
        <v>30</v>
      </c>
      <c r="R106" t="s">
        <v>30</v>
      </c>
    </row>
    <row r="107" spans="1:18" x14ac:dyDescent="0.3">
      <c r="A107" s="10" t="s">
        <v>903</v>
      </c>
      <c r="B107" s="10" t="s">
        <v>1451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t="s">
        <v>36</v>
      </c>
      <c r="R107" t="s">
        <v>30</v>
      </c>
    </row>
    <row r="108" spans="1:18" x14ac:dyDescent="0.3">
      <c r="A108" s="10" t="s">
        <v>904</v>
      </c>
      <c r="B108" s="10" t="s">
        <v>1458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t="s">
        <v>30</v>
      </c>
      <c r="R108" t="s">
        <v>30</v>
      </c>
    </row>
    <row r="109" spans="1:18" x14ac:dyDescent="0.3">
      <c r="A109" s="10" t="s">
        <v>907</v>
      </c>
      <c r="B109" t="s">
        <v>1450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t="s">
        <v>36</v>
      </c>
      <c r="R109" t="s">
        <v>30</v>
      </c>
    </row>
    <row r="110" spans="1:18" x14ac:dyDescent="0.3">
      <c r="A110" s="10" t="s">
        <v>909</v>
      </c>
      <c r="B110" t="s">
        <v>1456</v>
      </c>
      <c r="N110" t="s">
        <v>36</v>
      </c>
      <c r="R110" t="s">
        <v>30</v>
      </c>
    </row>
    <row r="111" spans="1:18" x14ac:dyDescent="0.3">
      <c r="A111" s="10" t="s">
        <v>911</v>
      </c>
      <c r="B111" t="s">
        <v>1450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t="s">
        <v>30</v>
      </c>
      <c r="R111" t="s">
        <v>30</v>
      </c>
    </row>
    <row r="112" spans="1:18" x14ac:dyDescent="0.3">
      <c r="A112" s="10" t="s">
        <v>915</v>
      </c>
      <c r="B112" t="s">
        <v>1450</v>
      </c>
      <c r="N112" t="s">
        <v>36</v>
      </c>
      <c r="R112" t="s">
        <v>30</v>
      </c>
    </row>
    <row r="113" spans="1:18" x14ac:dyDescent="0.3">
      <c r="A113" s="10" t="s">
        <v>919</v>
      </c>
      <c r="B113" t="s">
        <v>1450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t="s">
        <v>36</v>
      </c>
      <c r="R113" t="s">
        <v>30</v>
      </c>
    </row>
    <row r="114" spans="1:18" x14ac:dyDescent="0.3">
      <c r="A114" s="10" t="s">
        <v>920</v>
      </c>
      <c r="B114" t="s">
        <v>1450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t="s">
        <v>36</v>
      </c>
      <c r="R114" t="s">
        <v>30</v>
      </c>
    </row>
    <row r="115" spans="1:18" x14ac:dyDescent="0.3">
      <c r="A115" s="10" t="s">
        <v>922</v>
      </c>
      <c r="B115" t="s">
        <v>1450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t="s">
        <v>30</v>
      </c>
      <c r="R115" t="s">
        <v>30</v>
      </c>
    </row>
    <row r="116" spans="1:18" x14ac:dyDescent="0.3">
      <c r="A116" s="10" t="s">
        <v>924</v>
      </c>
      <c r="B116" t="s">
        <v>1450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t="s">
        <v>36</v>
      </c>
      <c r="R116" t="s">
        <v>30</v>
      </c>
    </row>
    <row r="117" spans="1:18" x14ac:dyDescent="0.3">
      <c r="A117" s="10" t="s">
        <v>927</v>
      </c>
      <c r="B117" t="s">
        <v>1450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t="s">
        <v>36</v>
      </c>
      <c r="R117" t="s">
        <v>30</v>
      </c>
    </row>
    <row r="118" spans="1:18" x14ac:dyDescent="0.3">
      <c r="A118" t="s">
        <v>1402</v>
      </c>
      <c r="B118" t="s">
        <v>1402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t="s">
        <v>36</v>
      </c>
      <c r="R118" t="s">
        <v>1402</v>
      </c>
    </row>
    <row r="119" spans="1:18" x14ac:dyDescent="0.3">
      <c r="A119" t="s">
        <v>1402</v>
      </c>
      <c r="B119" t="s">
        <v>1402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t="s">
        <v>36</v>
      </c>
      <c r="R119" t="s">
        <v>30</v>
      </c>
    </row>
    <row r="120" spans="1:18" x14ac:dyDescent="0.3">
      <c r="A120" s="10" t="s">
        <v>30</v>
      </c>
      <c r="B120" s="10" t="s">
        <v>1451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t="s">
        <v>36</v>
      </c>
      <c r="R120" t="s">
        <v>30</v>
      </c>
    </row>
    <row r="121" spans="1:18" x14ac:dyDescent="0.3">
      <c r="A121" t="s">
        <v>1402</v>
      </c>
      <c r="B121" t="s">
        <v>1402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t="s">
        <v>36</v>
      </c>
      <c r="R121" t="s">
        <v>30</v>
      </c>
    </row>
    <row r="122" spans="1:18" x14ac:dyDescent="0.3">
      <c r="A122" s="10" t="s">
        <v>935</v>
      </c>
      <c r="B122" s="10" t="s">
        <v>1452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t="s">
        <v>36</v>
      </c>
      <c r="R122" t="s">
        <v>30</v>
      </c>
    </row>
    <row r="123" spans="1:18" x14ac:dyDescent="0.3">
      <c r="A123" s="10" t="s">
        <v>30</v>
      </c>
      <c r="B123" s="10" t="s">
        <v>1451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t="s">
        <v>36</v>
      </c>
      <c r="R123" t="s">
        <v>30</v>
      </c>
    </row>
    <row r="124" spans="1:18" x14ac:dyDescent="0.3">
      <c r="A124" t="s">
        <v>1402</v>
      </c>
      <c r="B124" t="s">
        <v>1402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t="s">
        <v>36</v>
      </c>
      <c r="R124" t="s">
        <v>30</v>
      </c>
    </row>
    <row r="125" spans="1:18" x14ac:dyDescent="0.3">
      <c r="A125" t="s">
        <v>1402</v>
      </c>
      <c r="B125" t="s">
        <v>1402</v>
      </c>
      <c r="N125" t="s">
        <v>36</v>
      </c>
      <c r="R125" t="s">
        <v>30</v>
      </c>
    </row>
    <row r="127" spans="1:18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9" spans="1:13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</sheetData>
  <autoFilter ref="A1:C125" xr:uid="{21C247E3-35BC-4D5D-887F-56D6D9EFAB2C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A448-E1FF-45D5-9F0A-FA03F7096B09}">
  <dimension ref="A1:H125"/>
  <sheetViews>
    <sheetView workbookViewId="0">
      <selection activeCell="E1" sqref="E1"/>
    </sheetView>
  </sheetViews>
  <sheetFormatPr defaultRowHeight="14.4" x14ac:dyDescent="0.3"/>
  <cols>
    <col min="1" max="1" width="28.44140625" bestFit="1" customWidth="1"/>
    <col min="2" max="2" width="21.88671875" bestFit="1" customWidth="1"/>
    <col min="3" max="4" width="10.77734375" customWidth="1"/>
    <col min="5" max="5" width="26.77734375" customWidth="1"/>
    <col min="6" max="6" width="3.77734375" customWidth="1"/>
    <col min="7" max="7" width="26.77734375" customWidth="1"/>
    <col min="8" max="15" width="10.77734375" customWidth="1"/>
  </cols>
  <sheetData>
    <row r="1" spans="1:8" x14ac:dyDescent="0.3">
      <c r="A1" s="1" t="s">
        <v>101</v>
      </c>
      <c r="B1" s="1"/>
      <c r="C1" s="1"/>
      <c r="D1" s="1"/>
      <c r="E1" s="1" t="s">
        <v>102</v>
      </c>
      <c r="F1" s="1"/>
    </row>
    <row r="2" spans="1:8" x14ac:dyDescent="0.3">
      <c r="A2" t="s">
        <v>30</v>
      </c>
      <c r="B2" t="s">
        <v>30</v>
      </c>
      <c r="C2">
        <f>COUNTIF(A:A,"="&amp;B2)</f>
        <v>42</v>
      </c>
      <c r="E2" t="s">
        <v>1092</v>
      </c>
      <c r="G2" t="s">
        <v>1402</v>
      </c>
      <c r="H2">
        <f>COUNTIF(E:E,"="&amp;G2)</f>
        <v>65</v>
      </c>
    </row>
    <row r="3" spans="1:8" x14ac:dyDescent="0.3">
      <c r="A3" t="s">
        <v>30</v>
      </c>
      <c r="B3" t="s">
        <v>36</v>
      </c>
      <c r="C3">
        <f t="shared" ref="C3:C4" si="0">COUNTIF(A:A,"="&amp;B3)</f>
        <v>78</v>
      </c>
      <c r="E3" t="s">
        <v>1093</v>
      </c>
      <c r="G3" t="s">
        <v>1095</v>
      </c>
      <c r="H3">
        <f t="shared" ref="H3:H6" si="1">COUNTIF(E:E,"="&amp;G3)</f>
        <v>4</v>
      </c>
    </row>
    <row r="4" spans="1:8" x14ac:dyDescent="0.3">
      <c r="A4" t="s">
        <v>1402</v>
      </c>
      <c r="B4" t="s">
        <v>1402</v>
      </c>
      <c r="C4">
        <f t="shared" si="0"/>
        <v>4</v>
      </c>
      <c r="E4" t="s">
        <v>1095</v>
      </c>
      <c r="G4" t="s">
        <v>1096</v>
      </c>
      <c r="H4">
        <f t="shared" si="1"/>
        <v>4</v>
      </c>
    </row>
    <row r="5" spans="1:8" x14ac:dyDescent="0.3">
      <c r="A5" t="s">
        <v>30</v>
      </c>
      <c r="B5" t="s">
        <v>1352</v>
      </c>
      <c r="C5">
        <v>132</v>
      </c>
      <c r="E5" t="s">
        <v>1093</v>
      </c>
      <c r="G5" t="s">
        <v>1094</v>
      </c>
      <c r="H5">
        <f t="shared" si="1"/>
        <v>5</v>
      </c>
    </row>
    <row r="6" spans="1:8" x14ac:dyDescent="0.3">
      <c r="A6" t="s">
        <v>36</v>
      </c>
      <c r="E6" t="s">
        <v>1094</v>
      </c>
      <c r="G6" t="s">
        <v>1092</v>
      </c>
      <c r="H6">
        <f t="shared" si="1"/>
        <v>22</v>
      </c>
    </row>
    <row r="7" spans="1:8" x14ac:dyDescent="0.3">
      <c r="A7" t="s">
        <v>30</v>
      </c>
      <c r="E7" t="s">
        <v>1402</v>
      </c>
      <c r="G7" t="s">
        <v>1093</v>
      </c>
      <c r="H7">
        <f>COUNTIF(E:E,"="&amp;G7)</f>
        <v>24</v>
      </c>
    </row>
    <row r="8" spans="1:8" x14ac:dyDescent="0.3">
      <c r="A8" t="s">
        <v>36</v>
      </c>
      <c r="E8" t="s">
        <v>1402</v>
      </c>
      <c r="G8" t="s">
        <v>1352</v>
      </c>
      <c r="H8">
        <v>124</v>
      </c>
    </row>
    <row r="9" spans="1:8" x14ac:dyDescent="0.3">
      <c r="A9" t="s">
        <v>30</v>
      </c>
      <c r="E9" t="s">
        <v>1093</v>
      </c>
    </row>
    <row r="10" spans="1:8" x14ac:dyDescent="0.3">
      <c r="A10" t="s">
        <v>30</v>
      </c>
      <c r="E10" t="s">
        <v>1402</v>
      </c>
      <c r="G10" t="s">
        <v>1402</v>
      </c>
      <c r="H10" s="2">
        <f>H7/H8</f>
        <v>0.19354838709677419</v>
      </c>
    </row>
    <row r="11" spans="1:8" x14ac:dyDescent="0.3">
      <c r="A11" t="s">
        <v>36</v>
      </c>
      <c r="E11" t="s">
        <v>1402</v>
      </c>
      <c r="G11" t="s">
        <v>1095</v>
      </c>
      <c r="H11" s="2">
        <f>H6/H8</f>
        <v>0.17741935483870969</v>
      </c>
    </row>
    <row r="12" spans="1:8" x14ac:dyDescent="0.3">
      <c r="A12" t="s">
        <v>36</v>
      </c>
      <c r="E12" t="s">
        <v>1402</v>
      </c>
      <c r="G12" t="s">
        <v>1096</v>
      </c>
      <c r="H12" s="2">
        <f>H5/H8</f>
        <v>4.0322580645161289E-2</v>
      </c>
    </row>
    <row r="13" spans="1:8" x14ac:dyDescent="0.3">
      <c r="A13" t="s">
        <v>30</v>
      </c>
      <c r="E13" t="s">
        <v>1402</v>
      </c>
      <c r="G13" t="s">
        <v>1094</v>
      </c>
      <c r="H13" s="2">
        <f>H4/H8</f>
        <v>3.2258064516129031E-2</v>
      </c>
    </row>
    <row r="14" spans="1:8" x14ac:dyDescent="0.3">
      <c r="A14" t="s">
        <v>30</v>
      </c>
      <c r="E14" t="s">
        <v>1093</v>
      </c>
      <c r="G14" t="s">
        <v>1093</v>
      </c>
      <c r="H14" s="2">
        <f>H3/H8</f>
        <v>3.2258064516129031E-2</v>
      </c>
    </row>
    <row r="15" spans="1:8" x14ac:dyDescent="0.3">
      <c r="A15" t="s">
        <v>36</v>
      </c>
      <c r="E15" s="4" t="s">
        <v>1402</v>
      </c>
      <c r="G15" t="s">
        <v>1092</v>
      </c>
      <c r="H15" s="2">
        <f>H2/H8</f>
        <v>0.52419354838709675</v>
      </c>
    </row>
    <row r="16" spans="1:8" x14ac:dyDescent="0.3">
      <c r="A16" t="s">
        <v>36</v>
      </c>
      <c r="E16" s="4" t="s">
        <v>1402</v>
      </c>
    </row>
    <row r="17" spans="1:6" x14ac:dyDescent="0.3">
      <c r="A17" t="s">
        <v>36</v>
      </c>
      <c r="E17" s="4" t="s">
        <v>1402</v>
      </c>
    </row>
    <row r="18" spans="1:6" x14ac:dyDescent="0.3">
      <c r="A18" t="s">
        <v>36</v>
      </c>
      <c r="E18" t="s">
        <v>1402</v>
      </c>
    </row>
    <row r="19" spans="1:6" x14ac:dyDescent="0.3">
      <c r="A19" t="s">
        <v>36</v>
      </c>
      <c r="E19" t="s">
        <v>1402</v>
      </c>
      <c r="F19" s="4"/>
    </row>
    <row r="20" spans="1:6" x14ac:dyDescent="0.3">
      <c r="A20" t="s">
        <v>36</v>
      </c>
      <c r="E20" s="4" t="s">
        <v>1402</v>
      </c>
      <c r="F20" s="4"/>
    </row>
    <row r="21" spans="1:6" x14ac:dyDescent="0.3">
      <c r="A21" t="s">
        <v>36</v>
      </c>
      <c r="E21" t="s">
        <v>1093</v>
      </c>
      <c r="F21" s="4"/>
    </row>
    <row r="22" spans="1:6" x14ac:dyDescent="0.3">
      <c r="A22" t="s">
        <v>36</v>
      </c>
      <c r="E22" t="s">
        <v>1402</v>
      </c>
    </row>
    <row r="23" spans="1:6" x14ac:dyDescent="0.3">
      <c r="A23" t="s">
        <v>1402</v>
      </c>
      <c r="E23" t="s">
        <v>1402</v>
      </c>
    </row>
    <row r="24" spans="1:6" x14ac:dyDescent="0.3">
      <c r="A24" t="s">
        <v>36</v>
      </c>
      <c r="E24" t="s">
        <v>1402</v>
      </c>
      <c r="F24" s="4"/>
    </row>
    <row r="25" spans="1:6" x14ac:dyDescent="0.3">
      <c r="A25" t="s">
        <v>36</v>
      </c>
      <c r="E25" t="s">
        <v>1402</v>
      </c>
    </row>
    <row r="26" spans="1:6" x14ac:dyDescent="0.3">
      <c r="A26" t="s">
        <v>36</v>
      </c>
      <c r="E26" s="4" t="s">
        <v>1402</v>
      </c>
    </row>
    <row r="27" spans="1:6" x14ac:dyDescent="0.3">
      <c r="A27" t="s">
        <v>36</v>
      </c>
      <c r="E27" s="4" t="s">
        <v>1402</v>
      </c>
    </row>
    <row r="28" spans="1:6" x14ac:dyDescent="0.3">
      <c r="A28" t="s">
        <v>30</v>
      </c>
      <c r="E28" t="s">
        <v>1094</v>
      </c>
    </row>
    <row r="29" spans="1:6" x14ac:dyDescent="0.3">
      <c r="A29" t="s">
        <v>36</v>
      </c>
      <c r="E29" t="s">
        <v>1402</v>
      </c>
    </row>
    <row r="30" spans="1:6" x14ac:dyDescent="0.3">
      <c r="A30" t="s">
        <v>36</v>
      </c>
      <c r="E30" t="s">
        <v>1402</v>
      </c>
      <c r="F30" s="4"/>
    </row>
    <row r="31" spans="1:6" x14ac:dyDescent="0.3">
      <c r="A31" t="s">
        <v>30</v>
      </c>
      <c r="E31" t="s">
        <v>1092</v>
      </c>
      <c r="F31" s="4"/>
    </row>
    <row r="32" spans="1:6" x14ac:dyDescent="0.3">
      <c r="A32" t="s">
        <v>36</v>
      </c>
      <c r="E32" t="s">
        <v>1092</v>
      </c>
    </row>
    <row r="33" spans="1:6" x14ac:dyDescent="0.3">
      <c r="A33" t="s">
        <v>36</v>
      </c>
      <c r="E33" t="s">
        <v>1402</v>
      </c>
    </row>
    <row r="34" spans="1:6" x14ac:dyDescent="0.3">
      <c r="A34" t="s">
        <v>36</v>
      </c>
      <c r="E34" t="s">
        <v>1096</v>
      </c>
    </row>
    <row r="35" spans="1:6" x14ac:dyDescent="0.3">
      <c r="A35" t="s">
        <v>36</v>
      </c>
      <c r="E35" t="s">
        <v>1093</v>
      </c>
    </row>
    <row r="36" spans="1:6" x14ac:dyDescent="0.3">
      <c r="A36" t="s">
        <v>36</v>
      </c>
      <c r="E36" s="4" t="s">
        <v>1402</v>
      </c>
    </row>
    <row r="37" spans="1:6" x14ac:dyDescent="0.3">
      <c r="A37" t="s">
        <v>36</v>
      </c>
      <c r="E37" t="s">
        <v>1093</v>
      </c>
    </row>
    <row r="38" spans="1:6" x14ac:dyDescent="0.3">
      <c r="A38" t="s">
        <v>30</v>
      </c>
      <c r="E38" t="s">
        <v>1093</v>
      </c>
    </row>
    <row r="39" spans="1:6" x14ac:dyDescent="0.3">
      <c r="A39" t="s">
        <v>30</v>
      </c>
      <c r="E39" t="s">
        <v>1402</v>
      </c>
    </row>
    <row r="40" spans="1:6" x14ac:dyDescent="0.3">
      <c r="A40" t="s">
        <v>30</v>
      </c>
      <c r="E40" t="s">
        <v>1402</v>
      </c>
      <c r="F40" s="4"/>
    </row>
    <row r="41" spans="1:6" x14ac:dyDescent="0.3">
      <c r="A41" t="s">
        <v>36</v>
      </c>
      <c r="E41" t="s">
        <v>1093</v>
      </c>
    </row>
    <row r="42" spans="1:6" x14ac:dyDescent="0.3">
      <c r="A42" t="s">
        <v>36</v>
      </c>
      <c r="E42" t="s">
        <v>1402</v>
      </c>
    </row>
    <row r="43" spans="1:6" x14ac:dyDescent="0.3">
      <c r="A43" t="s">
        <v>30</v>
      </c>
      <c r="E43" t="s">
        <v>1093</v>
      </c>
    </row>
    <row r="44" spans="1:6" x14ac:dyDescent="0.3">
      <c r="A44" t="s">
        <v>36</v>
      </c>
      <c r="E44" t="s">
        <v>1093</v>
      </c>
    </row>
    <row r="45" spans="1:6" x14ac:dyDescent="0.3">
      <c r="A45" t="s">
        <v>30</v>
      </c>
      <c r="E45" t="s">
        <v>1402</v>
      </c>
    </row>
    <row r="46" spans="1:6" x14ac:dyDescent="0.3">
      <c r="A46" t="s">
        <v>36</v>
      </c>
      <c r="E46" t="s">
        <v>1093</v>
      </c>
    </row>
    <row r="47" spans="1:6" x14ac:dyDescent="0.3">
      <c r="A47" t="s">
        <v>36</v>
      </c>
      <c r="E47" t="s">
        <v>1092</v>
      </c>
    </row>
    <row r="48" spans="1:6" x14ac:dyDescent="0.3">
      <c r="A48" t="s">
        <v>36</v>
      </c>
      <c r="E48" t="s">
        <v>1093</v>
      </c>
    </row>
    <row r="49" spans="1:5" x14ac:dyDescent="0.3">
      <c r="A49" t="s">
        <v>36</v>
      </c>
      <c r="E49" t="s">
        <v>1402</v>
      </c>
    </row>
    <row r="50" spans="1:5" x14ac:dyDescent="0.3">
      <c r="A50" t="s">
        <v>36</v>
      </c>
      <c r="E50" t="s">
        <v>1092</v>
      </c>
    </row>
    <row r="51" spans="1:5" x14ac:dyDescent="0.3">
      <c r="A51" t="s">
        <v>36</v>
      </c>
      <c r="E51" t="s">
        <v>1402</v>
      </c>
    </row>
    <row r="52" spans="1:5" x14ac:dyDescent="0.3">
      <c r="A52" t="s">
        <v>36</v>
      </c>
      <c r="E52" t="s">
        <v>1402</v>
      </c>
    </row>
    <row r="53" spans="1:5" x14ac:dyDescent="0.3">
      <c r="A53" t="s">
        <v>30</v>
      </c>
      <c r="E53" t="s">
        <v>1402</v>
      </c>
    </row>
    <row r="54" spans="1:5" x14ac:dyDescent="0.3">
      <c r="A54" t="s">
        <v>36</v>
      </c>
      <c r="E54" t="s">
        <v>1095</v>
      </c>
    </row>
    <row r="55" spans="1:5" x14ac:dyDescent="0.3">
      <c r="A55" t="s">
        <v>36</v>
      </c>
      <c r="E55" t="s">
        <v>1094</v>
      </c>
    </row>
    <row r="56" spans="1:5" x14ac:dyDescent="0.3">
      <c r="A56" t="s">
        <v>36</v>
      </c>
      <c r="E56" t="s">
        <v>1092</v>
      </c>
    </row>
    <row r="57" spans="1:5" x14ac:dyDescent="0.3">
      <c r="A57" t="s">
        <v>36</v>
      </c>
      <c r="E57" t="s">
        <v>1092</v>
      </c>
    </row>
    <row r="58" spans="1:5" x14ac:dyDescent="0.3">
      <c r="A58" t="s">
        <v>36</v>
      </c>
      <c r="E58" t="s">
        <v>1092</v>
      </c>
    </row>
    <row r="59" spans="1:5" x14ac:dyDescent="0.3">
      <c r="A59" t="s">
        <v>36</v>
      </c>
      <c r="E59" t="s">
        <v>1092</v>
      </c>
    </row>
    <row r="60" spans="1:5" x14ac:dyDescent="0.3">
      <c r="A60" t="s">
        <v>36</v>
      </c>
      <c r="E60" t="s">
        <v>1092</v>
      </c>
    </row>
    <row r="61" spans="1:5" x14ac:dyDescent="0.3">
      <c r="A61" t="s">
        <v>36</v>
      </c>
      <c r="E61" t="s">
        <v>1402</v>
      </c>
    </row>
    <row r="62" spans="1:5" x14ac:dyDescent="0.3">
      <c r="A62" t="s">
        <v>36</v>
      </c>
      <c r="E62" t="s">
        <v>1092</v>
      </c>
    </row>
    <row r="63" spans="1:5" x14ac:dyDescent="0.3">
      <c r="A63" t="s">
        <v>36</v>
      </c>
      <c r="E63" t="s">
        <v>1092</v>
      </c>
    </row>
    <row r="64" spans="1:5" x14ac:dyDescent="0.3">
      <c r="A64" t="s">
        <v>36</v>
      </c>
      <c r="E64" t="s">
        <v>1402</v>
      </c>
    </row>
    <row r="65" spans="1:6" x14ac:dyDescent="0.3">
      <c r="A65" t="s">
        <v>36</v>
      </c>
      <c r="E65" t="s">
        <v>1402</v>
      </c>
    </row>
    <row r="66" spans="1:6" x14ac:dyDescent="0.3">
      <c r="A66" t="s">
        <v>36</v>
      </c>
      <c r="E66" t="s">
        <v>1092</v>
      </c>
    </row>
    <row r="67" spans="1:6" x14ac:dyDescent="0.3">
      <c r="A67" t="s">
        <v>36</v>
      </c>
      <c r="E67" t="s">
        <v>1092</v>
      </c>
    </row>
    <row r="68" spans="1:6" x14ac:dyDescent="0.3">
      <c r="A68" t="s">
        <v>36</v>
      </c>
      <c r="E68" t="s">
        <v>1092</v>
      </c>
    </row>
    <row r="69" spans="1:6" x14ac:dyDescent="0.3">
      <c r="A69" t="s">
        <v>36</v>
      </c>
      <c r="E69" s="4" t="s">
        <v>1402</v>
      </c>
    </row>
    <row r="70" spans="1:6" x14ac:dyDescent="0.3">
      <c r="A70" t="s">
        <v>36</v>
      </c>
      <c r="E70" s="4" t="s">
        <v>1402</v>
      </c>
    </row>
    <row r="71" spans="1:6" x14ac:dyDescent="0.3">
      <c r="A71" t="s">
        <v>36</v>
      </c>
      <c r="E71" s="4" t="s">
        <v>1402</v>
      </c>
    </row>
    <row r="72" spans="1:6" x14ac:dyDescent="0.3">
      <c r="A72" t="s">
        <v>30</v>
      </c>
      <c r="E72" t="s">
        <v>1092</v>
      </c>
    </row>
    <row r="73" spans="1:6" x14ac:dyDescent="0.3">
      <c r="A73" t="s">
        <v>30</v>
      </c>
      <c r="E73" t="s">
        <v>1096</v>
      </c>
      <c r="F73" s="4"/>
    </row>
    <row r="74" spans="1:6" x14ac:dyDescent="0.3">
      <c r="A74" t="s">
        <v>36</v>
      </c>
      <c r="E74" t="s">
        <v>1402</v>
      </c>
      <c r="F74" s="4"/>
    </row>
    <row r="75" spans="1:6" x14ac:dyDescent="0.3">
      <c r="A75" t="s">
        <v>36</v>
      </c>
      <c r="E75" t="s">
        <v>1092</v>
      </c>
      <c r="F75" s="4"/>
    </row>
    <row r="76" spans="1:6" x14ac:dyDescent="0.3">
      <c r="A76" t="s">
        <v>36</v>
      </c>
      <c r="E76" s="4" t="s">
        <v>1402</v>
      </c>
    </row>
    <row r="77" spans="1:6" x14ac:dyDescent="0.3">
      <c r="A77" t="s">
        <v>36</v>
      </c>
      <c r="E77" s="4" t="s">
        <v>1402</v>
      </c>
    </row>
    <row r="78" spans="1:6" x14ac:dyDescent="0.3">
      <c r="A78" t="s">
        <v>36</v>
      </c>
      <c r="E78" s="4" t="s">
        <v>1402</v>
      </c>
    </row>
    <row r="79" spans="1:6" x14ac:dyDescent="0.3">
      <c r="A79" t="s">
        <v>36</v>
      </c>
      <c r="E79" s="4" t="s">
        <v>1402</v>
      </c>
    </row>
    <row r="80" spans="1:6" x14ac:dyDescent="0.3">
      <c r="A80" t="s">
        <v>36</v>
      </c>
      <c r="E80" s="4" t="s">
        <v>1402</v>
      </c>
    </row>
    <row r="81" spans="1:6" x14ac:dyDescent="0.3">
      <c r="A81" t="s">
        <v>36</v>
      </c>
      <c r="E81" s="4" t="s">
        <v>1402</v>
      </c>
      <c r="F81" s="4"/>
    </row>
    <row r="82" spans="1:6" x14ac:dyDescent="0.3">
      <c r="A82" t="s">
        <v>36</v>
      </c>
      <c r="E82" t="s">
        <v>1092</v>
      </c>
      <c r="F82" s="4"/>
    </row>
    <row r="83" spans="1:6" x14ac:dyDescent="0.3">
      <c r="A83" t="s">
        <v>30</v>
      </c>
      <c r="E83" t="s">
        <v>1092</v>
      </c>
      <c r="F83" s="4"/>
    </row>
    <row r="84" spans="1:6" x14ac:dyDescent="0.3">
      <c r="A84" t="s">
        <v>36</v>
      </c>
      <c r="E84" s="4" t="s">
        <v>1402</v>
      </c>
      <c r="F84" s="4"/>
    </row>
    <row r="85" spans="1:6" x14ac:dyDescent="0.3">
      <c r="A85" t="s">
        <v>36</v>
      </c>
      <c r="E85" t="s">
        <v>1402</v>
      </c>
      <c r="F85" s="4"/>
    </row>
    <row r="86" spans="1:6" x14ac:dyDescent="0.3">
      <c r="A86" t="s">
        <v>36</v>
      </c>
      <c r="E86" s="4" t="s">
        <v>1402</v>
      </c>
      <c r="F86" s="4"/>
    </row>
    <row r="87" spans="1:6" x14ac:dyDescent="0.3">
      <c r="A87" t="s">
        <v>36</v>
      </c>
      <c r="E87" t="s">
        <v>1402</v>
      </c>
    </row>
    <row r="88" spans="1:6" x14ac:dyDescent="0.3">
      <c r="A88" t="s">
        <v>30</v>
      </c>
      <c r="E88" t="s">
        <v>1092</v>
      </c>
    </row>
    <row r="89" spans="1:6" x14ac:dyDescent="0.3">
      <c r="A89" t="s">
        <v>30</v>
      </c>
      <c r="E89" t="s">
        <v>1093</v>
      </c>
      <c r="F89" s="4"/>
    </row>
    <row r="90" spans="1:6" x14ac:dyDescent="0.3">
      <c r="A90" t="s">
        <v>36</v>
      </c>
      <c r="E90" t="s">
        <v>1402</v>
      </c>
    </row>
    <row r="91" spans="1:6" x14ac:dyDescent="0.3">
      <c r="A91" t="s">
        <v>1402</v>
      </c>
      <c r="E91" t="s">
        <v>1402</v>
      </c>
      <c r="F91" s="4"/>
    </row>
    <row r="92" spans="1:6" x14ac:dyDescent="0.3">
      <c r="A92" t="s">
        <v>36</v>
      </c>
      <c r="E92" t="s">
        <v>1092</v>
      </c>
    </row>
    <row r="93" spans="1:6" x14ac:dyDescent="0.3">
      <c r="A93" t="s">
        <v>36</v>
      </c>
      <c r="E93" t="s">
        <v>1402</v>
      </c>
    </row>
    <row r="94" spans="1:6" x14ac:dyDescent="0.3">
      <c r="A94" t="s">
        <v>36</v>
      </c>
      <c r="E94" t="s">
        <v>1402</v>
      </c>
    </row>
    <row r="95" spans="1:6" x14ac:dyDescent="0.3">
      <c r="A95" t="s">
        <v>36</v>
      </c>
      <c r="E95" t="s">
        <v>1402</v>
      </c>
    </row>
    <row r="96" spans="1:6" x14ac:dyDescent="0.3">
      <c r="A96" t="s">
        <v>36</v>
      </c>
      <c r="E96" t="s">
        <v>1094</v>
      </c>
    </row>
    <row r="97" spans="1:5" x14ac:dyDescent="0.3">
      <c r="A97" t="s">
        <v>30</v>
      </c>
      <c r="E97" t="s">
        <v>1402</v>
      </c>
    </row>
    <row r="98" spans="1:5" x14ac:dyDescent="0.3">
      <c r="A98" t="s">
        <v>30</v>
      </c>
      <c r="E98" t="s">
        <v>1093</v>
      </c>
    </row>
    <row r="99" spans="1:5" x14ac:dyDescent="0.3">
      <c r="A99" t="s">
        <v>30</v>
      </c>
      <c r="E99" t="s">
        <v>1093</v>
      </c>
    </row>
    <row r="100" spans="1:5" x14ac:dyDescent="0.3">
      <c r="A100" t="s">
        <v>1402</v>
      </c>
      <c r="E100" t="s">
        <v>1094</v>
      </c>
    </row>
    <row r="101" spans="1:5" x14ac:dyDescent="0.3">
      <c r="A101" t="s">
        <v>30</v>
      </c>
      <c r="E101" t="s">
        <v>1095</v>
      </c>
    </row>
    <row r="102" spans="1:5" x14ac:dyDescent="0.3">
      <c r="A102" t="s">
        <v>30</v>
      </c>
      <c r="E102" t="s">
        <v>1402</v>
      </c>
    </row>
    <row r="103" spans="1:5" x14ac:dyDescent="0.3">
      <c r="A103" t="s">
        <v>30</v>
      </c>
      <c r="E103" t="s">
        <v>1402</v>
      </c>
    </row>
    <row r="104" spans="1:5" x14ac:dyDescent="0.3">
      <c r="A104" t="s">
        <v>30</v>
      </c>
      <c r="E104" t="s">
        <v>1096</v>
      </c>
    </row>
    <row r="105" spans="1:5" x14ac:dyDescent="0.3">
      <c r="A105" t="s">
        <v>30</v>
      </c>
      <c r="E105" t="s">
        <v>1402</v>
      </c>
    </row>
    <row r="106" spans="1:5" x14ac:dyDescent="0.3">
      <c r="A106" t="s">
        <v>30</v>
      </c>
      <c r="E106" t="s">
        <v>1402</v>
      </c>
    </row>
    <row r="107" spans="1:5" x14ac:dyDescent="0.3">
      <c r="A107" t="s">
        <v>30</v>
      </c>
      <c r="E107" t="s">
        <v>1093</v>
      </c>
    </row>
    <row r="108" spans="1:5" x14ac:dyDescent="0.3">
      <c r="A108" t="s">
        <v>30</v>
      </c>
      <c r="E108" t="s">
        <v>1096</v>
      </c>
    </row>
    <row r="109" spans="1:5" x14ac:dyDescent="0.3">
      <c r="A109" t="s">
        <v>30</v>
      </c>
      <c r="E109" t="s">
        <v>1093</v>
      </c>
    </row>
    <row r="110" spans="1:5" x14ac:dyDescent="0.3">
      <c r="A110" t="s">
        <v>30</v>
      </c>
      <c r="E110" t="s">
        <v>1093</v>
      </c>
    </row>
    <row r="111" spans="1:5" x14ac:dyDescent="0.3">
      <c r="A111" t="s">
        <v>30</v>
      </c>
      <c r="E111" t="s">
        <v>1093</v>
      </c>
    </row>
    <row r="112" spans="1:5" x14ac:dyDescent="0.3">
      <c r="A112" t="s">
        <v>36</v>
      </c>
      <c r="E112" s="4" t="s">
        <v>1402</v>
      </c>
    </row>
    <row r="113" spans="1:6" x14ac:dyDescent="0.3">
      <c r="A113" t="s">
        <v>30</v>
      </c>
      <c r="E113" t="s">
        <v>1402</v>
      </c>
    </row>
    <row r="114" spans="1:6" x14ac:dyDescent="0.3">
      <c r="A114" t="s">
        <v>36</v>
      </c>
      <c r="E114" s="4" t="s">
        <v>1402</v>
      </c>
    </row>
    <row r="115" spans="1:6" x14ac:dyDescent="0.3">
      <c r="A115" t="s">
        <v>30</v>
      </c>
      <c r="E115" t="s">
        <v>1093</v>
      </c>
    </row>
    <row r="116" spans="1:6" x14ac:dyDescent="0.3">
      <c r="A116" t="s">
        <v>36</v>
      </c>
      <c r="E116" s="4" t="s">
        <v>1402</v>
      </c>
    </row>
    <row r="117" spans="1:6" x14ac:dyDescent="0.3">
      <c r="A117" t="s">
        <v>36</v>
      </c>
      <c r="E117" s="4" t="s">
        <v>1402</v>
      </c>
    </row>
    <row r="118" spans="1:6" x14ac:dyDescent="0.3">
      <c r="A118" t="s">
        <v>36</v>
      </c>
      <c r="E118" t="s">
        <v>1402</v>
      </c>
    </row>
    <row r="119" spans="1:6" x14ac:dyDescent="0.3">
      <c r="A119" t="s">
        <v>36</v>
      </c>
      <c r="E119" t="s">
        <v>1092</v>
      </c>
      <c r="F119" s="4"/>
    </row>
    <row r="120" spans="1:6" x14ac:dyDescent="0.3">
      <c r="A120" t="s">
        <v>30</v>
      </c>
      <c r="E120" t="s">
        <v>1095</v>
      </c>
    </row>
    <row r="121" spans="1:6" x14ac:dyDescent="0.3">
      <c r="A121" t="s">
        <v>36</v>
      </c>
      <c r="E121" t="s">
        <v>1093</v>
      </c>
      <c r="F121" s="4"/>
    </row>
    <row r="122" spans="1:6" x14ac:dyDescent="0.3">
      <c r="A122" t="s">
        <v>30</v>
      </c>
      <c r="E122" t="s">
        <v>1093</v>
      </c>
    </row>
    <row r="123" spans="1:6" x14ac:dyDescent="0.3">
      <c r="A123" t="s">
        <v>30</v>
      </c>
      <c r="E123" t="s">
        <v>1093</v>
      </c>
      <c r="F123" s="4"/>
    </row>
    <row r="124" spans="1:6" x14ac:dyDescent="0.3">
      <c r="A124" t="s">
        <v>30</v>
      </c>
      <c r="E124" t="s">
        <v>1402</v>
      </c>
      <c r="F124" s="4"/>
    </row>
    <row r="125" spans="1:6" x14ac:dyDescent="0.3">
      <c r="A125" t="s">
        <v>30</v>
      </c>
      <c r="E125" t="s">
        <v>1402</v>
      </c>
    </row>
  </sheetData>
  <autoFilter ref="E1:E133" xr:uid="{634EA448-E1FF-45D5-9F0A-FA03F7096B09}"/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49F4-BBD3-4DB5-AB29-17BA9D9AB731}">
  <dimension ref="A1:P133"/>
  <sheetViews>
    <sheetView zoomScaleNormal="100" workbookViewId="0"/>
  </sheetViews>
  <sheetFormatPr defaultRowHeight="14.4" x14ac:dyDescent="0.3"/>
  <cols>
    <col min="1" max="1" width="25.77734375" customWidth="1"/>
    <col min="2" max="2" width="5.77734375" customWidth="1"/>
    <col min="3" max="3" width="25.77734375" style="4" customWidth="1"/>
    <col min="4" max="12" width="10.77734375" customWidth="1"/>
    <col min="13" max="13" width="28.77734375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112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111</v>
      </c>
    </row>
    <row r="2" spans="1:16" x14ac:dyDescent="0.3">
      <c r="A2" s="9">
        <v>4</v>
      </c>
      <c r="B2" s="9">
        <v>5</v>
      </c>
      <c r="C2" s="4" t="s">
        <v>1414</v>
      </c>
      <c r="D2" s="9">
        <f>COUNTIF(A:A,"="&amp;B2)</f>
        <v>49</v>
      </c>
      <c r="E2" s="9"/>
      <c r="F2" s="9"/>
      <c r="G2" s="9"/>
      <c r="H2" s="9"/>
      <c r="I2" s="9"/>
      <c r="J2" s="9"/>
      <c r="K2" s="9"/>
      <c r="L2" s="9"/>
      <c r="M2" s="9">
        <v>2</v>
      </c>
      <c r="N2" s="9">
        <v>5</v>
      </c>
      <c r="O2" s="4" t="s">
        <v>1414</v>
      </c>
      <c r="P2" s="9">
        <f>COUNTIF(M:M,"="&amp;N2)</f>
        <v>37</v>
      </c>
    </row>
    <row r="3" spans="1:16" x14ac:dyDescent="0.3">
      <c r="A3" s="9">
        <v>5</v>
      </c>
      <c r="B3" s="9">
        <v>4</v>
      </c>
      <c r="C3" s="4" t="s">
        <v>1410</v>
      </c>
      <c r="D3" s="9">
        <f t="shared" ref="D3:D6" si="0">COUNTIF(A:A,"="&amp;B3)</f>
        <v>19</v>
      </c>
      <c r="E3" s="9"/>
      <c r="F3" s="9"/>
      <c r="G3" s="9"/>
      <c r="H3" s="9"/>
      <c r="I3" s="9"/>
      <c r="J3" s="9"/>
      <c r="K3" s="9"/>
      <c r="L3" s="9"/>
      <c r="M3" s="9">
        <v>5</v>
      </c>
      <c r="N3" s="9">
        <v>4</v>
      </c>
      <c r="O3" s="4" t="s">
        <v>1410</v>
      </c>
      <c r="P3" s="9">
        <f t="shared" ref="P3:P4" si="1">COUNTIF(M:M,"="&amp;N3)</f>
        <v>21</v>
      </c>
    </row>
    <row r="4" spans="1:16" x14ac:dyDescent="0.3">
      <c r="A4" s="9">
        <v>4</v>
      </c>
      <c r="B4" s="9">
        <v>3</v>
      </c>
      <c r="C4" s="4" t="s">
        <v>1411</v>
      </c>
      <c r="D4" s="9">
        <f t="shared" si="0"/>
        <v>10</v>
      </c>
      <c r="E4" s="9"/>
      <c r="F4" s="9"/>
      <c r="G4" s="9"/>
      <c r="H4" s="9"/>
      <c r="I4" s="9"/>
      <c r="J4" s="9"/>
      <c r="K4" s="9"/>
      <c r="L4" s="9"/>
      <c r="M4" s="9">
        <v>5</v>
      </c>
      <c r="N4" s="9">
        <v>3</v>
      </c>
      <c r="O4" s="4" t="s">
        <v>1411</v>
      </c>
      <c r="P4" s="9">
        <f t="shared" si="1"/>
        <v>12</v>
      </c>
    </row>
    <row r="5" spans="1:16" x14ac:dyDescent="0.3">
      <c r="A5" s="9">
        <v>4</v>
      </c>
      <c r="B5" s="9">
        <v>2</v>
      </c>
      <c r="C5" s="4" t="s">
        <v>1412</v>
      </c>
      <c r="D5" s="9">
        <f>COUNTIF(A:A,"="&amp;B5)</f>
        <v>0</v>
      </c>
      <c r="E5" s="9"/>
      <c r="F5" s="9"/>
      <c r="G5" s="9"/>
      <c r="H5" s="9"/>
      <c r="I5" s="9"/>
      <c r="J5" s="9"/>
      <c r="K5" s="9"/>
      <c r="L5" s="9"/>
      <c r="M5" s="9">
        <v>4</v>
      </c>
      <c r="N5" s="9">
        <v>2</v>
      </c>
      <c r="O5" s="4" t="s">
        <v>1412</v>
      </c>
      <c r="P5" s="9">
        <f>COUNTIF(M:M,"="&amp;N5)</f>
        <v>1</v>
      </c>
    </row>
    <row r="6" spans="1:16" x14ac:dyDescent="0.3">
      <c r="A6" s="9">
        <v>4</v>
      </c>
      <c r="B6" s="9">
        <v>1</v>
      </c>
      <c r="C6" s="4" t="s">
        <v>1413</v>
      </c>
      <c r="D6" s="9">
        <f t="shared" si="0"/>
        <v>5</v>
      </c>
      <c r="E6" s="9"/>
      <c r="F6" s="9"/>
      <c r="G6" s="9"/>
      <c r="H6" s="9"/>
      <c r="I6" s="9"/>
      <c r="J6" s="9"/>
      <c r="K6" s="9"/>
      <c r="L6" s="9"/>
      <c r="M6" s="9">
        <v>4</v>
      </c>
      <c r="N6" s="9">
        <v>1</v>
      </c>
      <c r="O6" s="4" t="s">
        <v>1413</v>
      </c>
      <c r="P6" s="9">
        <f t="shared" ref="P6" si="2">COUNTIF(M:M,"="&amp;N6)</f>
        <v>9</v>
      </c>
    </row>
    <row r="7" spans="1:16" x14ac:dyDescent="0.3">
      <c r="A7" s="9">
        <v>5</v>
      </c>
      <c r="B7" s="9"/>
      <c r="C7" s="4" t="s">
        <v>1402</v>
      </c>
      <c r="D7" s="9">
        <f>COUNTIF(A:A,"="&amp;C7)</f>
        <v>41</v>
      </c>
      <c r="E7" s="9"/>
      <c r="F7" s="9"/>
      <c r="G7" s="9"/>
      <c r="H7" s="9"/>
      <c r="I7" s="9"/>
      <c r="J7" s="9"/>
      <c r="K7" s="9"/>
      <c r="L7" s="9"/>
      <c r="M7" s="9">
        <v>4</v>
      </c>
      <c r="N7" s="9"/>
      <c r="O7" s="4" t="s">
        <v>1402</v>
      </c>
      <c r="P7" s="9">
        <f>COUNTIF(M:M,"="&amp;O7)</f>
        <v>44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5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5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0.33064516129032256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0.35483870967741937</v>
      </c>
    </row>
    <row r="11" spans="1:16" x14ac:dyDescent="0.3">
      <c r="A11" t="s">
        <v>1402</v>
      </c>
      <c r="B11" s="9"/>
      <c r="C11" s="4" t="s">
        <v>1413</v>
      </c>
      <c r="D11" s="17">
        <f>D6/D8</f>
        <v>4.0322580645161289E-2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7.2580645161290328E-2</v>
      </c>
    </row>
    <row r="12" spans="1:16" x14ac:dyDescent="0.3">
      <c r="A12" t="s">
        <v>1402</v>
      </c>
      <c r="C12" s="4" t="s">
        <v>1412</v>
      </c>
      <c r="D12" s="2">
        <f>D5/D8</f>
        <v>0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8.0645161290322578E-3</v>
      </c>
    </row>
    <row r="13" spans="1:16" x14ac:dyDescent="0.3">
      <c r="A13" s="9">
        <v>5</v>
      </c>
      <c r="B13" s="9"/>
      <c r="C13" s="4" t="s">
        <v>1411</v>
      </c>
      <c r="D13" s="17">
        <f>D4/D8</f>
        <v>8.0645161290322578E-2</v>
      </c>
      <c r="E13" s="17"/>
      <c r="F13" s="17"/>
      <c r="G13" s="17"/>
      <c r="H13" s="17"/>
      <c r="I13" s="17"/>
      <c r="J13" s="17"/>
      <c r="K13" s="17"/>
      <c r="L13" s="9"/>
      <c r="M13" s="9">
        <v>5</v>
      </c>
      <c r="N13" s="9"/>
      <c r="O13" s="4" t="s">
        <v>1411</v>
      </c>
      <c r="P13" s="17">
        <f>P4/P8</f>
        <v>9.6774193548387094E-2</v>
      </c>
    </row>
    <row r="14" spans="1:16" x14ac:dyDescent="0.3">
      <c r="A14" s="9">
        <v>4</v>
      </c>
      <c r="C14" s="4" t="s">
        <v>1410</v>
      </c>
      <c r="D14" s="2">
        <f>D3/D8</f>
        <v>0.15322580645161291</v>
      </c>
      <c r="E14" s="2"/>
      <c r="F14" s="2"/>
      <c r="G14" s="2"/>
      <c r="H14" s="2"/>
      <c r="I14" s="2"/>
      <c r="J14" s="2"/>
      <c r="K14" s="2"/>
      <c r="M14" s="9">
        <v>5</v>
      </c>
      <c r="O14" s="4" t="s">
        <v>1410</v>
      </c>
      <c r="P14" s="2">
        <f>P3/P8</f>
        <v>0.16935483870967741</v>
      </c>
    </row>
    <row r="15" spans="1:16" x14ac:dyDescent="0.3">
      <c r="A15" s="4" t="s">
        <v>1402</v>
      </c>
      <c r="C15" s="4" t="s">
        <v>1414</v>
      </c>
      <c r="D15" s="2">
        <f>D2/D8</f>
        <v>0.39516129032258063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0.29838709677419356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5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5</v>
      </c>
    </row>
    <row r="23" spans="1:13" x14ac:dyDescent="0.3">
      <c r="A23" s="9">
        <v>4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9">
        <v>4</v>
      </c>
    </row>
    <row r="24" spans="1:13" x14ac:dyDescent="0.3">
      <c r="A24" s="4" t="s">
        <v>1402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4" t="s">
        <v>1402</v>
      </c>
    </row>
    <row r="25" spans="1:13" x14ac:dyDescent="0.3">
      <c r="A25" s="9">
        <v>3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3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4" t="s">
        <v>1402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4" t="s">
        <v>1402</v>
      </c>
    </row>
    <row r="28" spans="1:13" x14ac:dyDescent="0.3">
      <c r="A28" s="9">
        <v>5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5</v>
      </c>
    </row>
    <row r="29" spans="1:13" x14ac:dyDescent="0.3">
      <c r="A29" s="9">
        <v>5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5</v>
      </c>
    </row>
    <row r="30" spans="1:13" x14ac:dyDescent="0.3">
      <c r="A30" s="9">
        <v>5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5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4" t="s">
        <v>1402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4" t="s">
        <v>1402</v>
      </c>
    </row>
    <row r="34" spans="1:13" x14ac:dyDescent="0.3">
      <c r="A34" s="9">
        <v>5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5</v>
      </c>
    </row>
    <row r="35" spans="1:13" x14ac:dyDescent="0.3">
      <c r="A35" s="9">
        <v>5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5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5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5</v>
      </c>
    </row>
    <row r="38" spans="1:13" x14ac:dyDescent="0.3">
      <c r="A38" s="9">
        <v>4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4</v>
      </c>
    </row>
    <row r="39" spans="1:13" x14ac:dyDescent="0.3">
      <c r="A39" s="9">
        <v>5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5</v>
      </c>
    </row>
    <row r="40" spans="1:13" x14ac:dyDescent="0.3">
      <c r="A40" s="9">
        <v>5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5</v>
      </c>
    </row>
    <row r="41" spans="1:13" x14ac:dyDescent="0.3">
      <c r="A41" s="9">
        <v>5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5</v>
      </c>
    </row>
    <row r="42" spans="1:13" x14ac:dyDescent="0.3">
      <c r="A42" s="9">
        <v>5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5</v>
      </c>
    </row>
    <row r="43" spans="1:13" x14ac:dyDescent="0.3">
      <c r="A43" s="9">
        <v>5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5</v>
      </c>
    </row>
    <row r="44" spans="1:13" x14ac:dyDescent="0.3">
      <c r="A44" s="9">
        <v>3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3</v>
      </c>
    </row>
    <row r="45" spans="1:13" x14ac:dyDescent="0.3">
      <c r="A45" s="4" t="s">
        <v>1402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4" t="s">
        <v>1402</v>
      </c>
    </row>
    <row r="46" spans="1:13" x14ac:dyDescent="0.3">
      <c r="A46" s="9">
        <v>5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5</v>
      </c>
    </row>
    <row r="47" spans="1:13" x14ac:dyDescent="0.3">
      <c r="A47" s="9">
        <v>4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4</v>
      </c>
    </row>
    <row r="48" spans="1:13" x14ac:dyDescent="0.3">
      <c r="A48" s="9">
        <v>5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4</v>
      </c>
    </row>
    <row r="49" spans="1:13" x14ac:dyDescent="0.3">
      <c r="A49" s="9">
        <v>5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4</v>
      </c>
    </row>
    <row r="50" spans="1:13" x14ac:dyDescent="0.3">
      <c r="A50" s="9">
        <v>5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4</v>
      </c>
    </row>
    <row r="51" spans="1:13" x14ac:dyDescent="0.3">
      <c r="A51" s="9">
        <v>4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4</v>
      </c>
    </row>
    <row r="52" spans="1:13" x14ac:dyDescent="0.3">
      <c r="A52" s="9">
        <v>5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4</v>
      </c>
    </row>
    <row r="53" spans="1:13" x14ac:dyDescent="0.3">
      <c r="A53" s="9">
        <v>5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5</v>
      </c>
    </row>
    <row r="54" spans="1:13" x14ac:dyDescent="0.3">
      <c r="A54" s="9">
        <v>5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>
        <v>3</v>
      </c>
    </row>
    <row r="55" spans="1:13" x14ac:dyDescent="0.3">
      <c r="A55" s="9">
        <v>4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4</v>
      </c>
    </row>
    <row r="56" spans="1:13" x14ac:dyDescent="0.3">
      <c r="A56" s="9">
        <v>3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4" t="s">
        <v>1402</v>
      </c>
    </row>
    <row r="57" spans="1:13" x14ac:dyDescent="0.3">
      <c r="A57" s="9">
        <v>5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5</v>
      </c>
    </row>
    <row r="58" spans="1:13" x14ac:dyDescent="0.3">
      <c r="A58" s="9">
        <v>5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5</v>
      </c>
    </row>
    <row r="59" spans="1:13" x14ac:dyDescent="0.3">
      <c r="A59" s="9">
        <v>5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5</v>
      </c>
    </row>
    <row r="60" spans="1:13" x14ac:dyDescent="0.3">
      <c r="A60" s="9">
        <v>3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3</v>
      </c>
    </row>
    <row r="61" spans="1:13" x14ac:dyDescent="0.3">
      <c r="A61" s="9">
        <v>5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5</v>
      </c>
    </row>
    <row r="62" spans="1:13" x14ac:dyDescent="0.3">
      <c r="A62" s="9">
        <v>5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3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5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5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5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3</v>
      </c>
    </row>
    <row r="68" spans="1:13" x14ac:dyDescent="0.3">
      <c r="A68" s="9">
        <v>5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3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4" t="s">
        <v>1402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5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5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4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9">
        <v>5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1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1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9">
        <v>3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>
        <v>3</v>
      </c>
    </row>
    <row r="88" spans="1:13" x14ac:dyDescent="0.3">
      <c r="A88" s="9">
        <v>4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4</v>
      </c>
    </row>
    <row r="89" spans="1:13" x14ac:dyDescent="0.3">
      <c r="A89" s="9">
        <v>5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5</v>
      </c>
    </row>
    <row r="90" spans="1:13" x14ac:dyDescent="0.3">
      <c r="A90" s="9">
        <v>4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4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4</v>
      </c>
    </row>
    <row r="96" spans="1:13" x14ac:dyDescent="0.3">
      <c r="A96" s="9">
        <v>4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4" t="s">
        <v>1402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4" t="s">
        <v>1402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4" t="s">
        <v>1402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4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4</v>
      </c>
    </row>
    <row r="101" spans="1:13" x14ac:dyDescent="0.3">
      <c r="A101" s="9">
        <v>5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>
        <v>5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5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5</v>
      </c>
    </row>
    <row r="105" spans="1:13" x14ac:dyDescent="0.3">
      <c r="A105" s="9">
        <v>5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5</v>
      </c>
    </row>
    <row r="106" spans="1:13" x14ac:dyDescent="0.3">
      <c r="A106" s="9">
        <v>5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5</v>
      </c>
    </row>
    <row r="107" spans="1:13" x14ac:dyDescent="0.3">
      <c r="A107" s="4" t="s">
        <v>1402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4" t="s">
        <v>1402</v>
      </c>
    </row>
    <row r="108" spans="1:13" x14ac:dyDescent="0.3">
      <c r="A108" s="9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5</v>
      </c>
    </row>
    <row r="109" spans="1:13" x14ac:dyDescent="0.3">
      <c r="A109" s="9">
        <v>4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3</v>
      </c>
    </row>
    <row r="110" spans="1:13" x14ac:dyDescent="0.3">
      <c r="A110" s="9">
        <v>5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4</v>
      </c>
    </row>
    <row r="111" spans="1:13" x14ac:dyDescent="0.3">
      <c r="A111" s="9">
        <v>4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4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5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5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5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5</v>
      </c>
    </row>
    <row r="119" spans="1:13" x14ac:dyDescent="0.3">
      <c r="A119" s="9">
        <v>5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5</v>
      </c>
    </row>
    <row r="120" spans="1:13" x14ac:dyDescent="0.3">
      <c r="A120" s="9">
        <v>5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4</v>
      </c>
    </row>
    <row r="121" spans="1:13" x14ac:dyDescent="0.3">
      <c r="A121" s="9">
        <v>3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3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4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4</v>
      </c>
    </row>
    <row r="124" spans="1:13" x14ac:dyDescent="0.3">
      <c r="A124" s="9">
        <v>5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5</v>
      </c>
    </row>
    <row r="125" spans="1:13" x14ac:dyDescent="0.3">
      <c r="A125" s="9">
        <v>3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3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4BA3-A51E-4232-8C1C-DCE896D308A4}">
  <dimension ref="A1:P133"/>
  <sheetViews>
    <sheetView workbookViewId="0"/>
  </sheetViews>
  <sheetFormatPr defaultRowHeight="14.4" x14ac:dyDescent="0.3"/>
  <cols>
    <col min="1" max="1" width="24.33203125" bestFit="1" customWidth="1"/>
    <col min="2" max="2" width="5.77734375" customWidth="1"/>
    <col min="3" max="3" width="25.77734375" style="4" customWidth="1"/>
    <col min="4" max="12" width="10.77734375" customWidth="1"/>
    <col min="13" max="13" width="27.88671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109</v>
      </c>
    </row>
    <row r="2" spans="1:16" x14ac:dyDescent="0.3">
      <c r="A2" s="9">
        <v>4</v>
      </c>
      <c r="B2" s="9">
        <v>5</v>
      </c>
      <c r="C2" s="4" t="s">
        <v>1414</v>
      </c>
      <c r="D2" s="9">
        <f>COUNTIF(A:A,"="&amp;B2)</f>
        <v>15</v>
      </c>
      <c r="E2" s="9"/>
      <c r="F2" s="9"/>
      <c r="G2" s="9"/>
      <c r="H2" s="9"/>
      <c r="I2" s="9"/>
      <c r="J2" s="9"/>
      <c r="K2" s="9"/>
      <c r="L2" s="9"/>
      <c r="M2" s="9">
        <v>3</v>
      </c>
      <c r="N2" s="9">
        <v>5</v>
      </c>
      <c r="O2" s="4" t="s">
        <v>1414</v>
      </c>
      <c r="P2" s="9">
        <f>COUNTIF(M:M,"="&amp;N2)</f>
        <v>11</v>
      </c>
    </row>
    <row r="3" spans="1:16" x14ac:dyDescent="0.3">
      <c r="A3" s="9">
        <v>1</v>
      </c>
      <c r="B3" s="9">
        <v>4</v>
      </c>
      <c r="C3" s="4" t="s">
        <v>1410</v>
      </c>
      <c r="D3" s="9">
        <f t="shared" ref="D3:D6" si="0">COUNTIF(A:A,"="&amp;B3)</f>
        <v>13</v>
      </c>
      <c r="E3" s="9"/>
      <c r="F3" s="9"/>
      <c r="G3" s="9"/>
      <c r="H3" s="9"/>
      <c r="I3" s="9"/>
      <c r="J3" s="9"/>
      <c r="K3" s="9"/>
      <c r="L3" s="9"/>
      <c r="M3" s="9">
        <v>1</v>
      </c>
      <c r="N3" s="9">
        <v>4</v>
      </c>
      <c r="O3" s="4" t="s">
        <v>1410</v>
      </c>
      <c r="P3" s="9">
        <f t="shared" ref="P3:P4" si="1">COUNTIF(M:M,"="&amp;N3)</f>
        <v>8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si="0"/>
        <v>14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1"/>
        <v>13</v>
      </c>
    </row>
    <row r="5" spans="1:16" x14ac:dyDescent="0.3">
      <c r="A5" s="9">
        <v>5</v>
      </c>
      <c r="B5" s="9">
        <v>2</v>
      </c>
      <c r="C5" s="4" t="s">
        <v>1412</v>
      </c>
      <c r="D5" s="9">
        <f>COUNTIF(A:A,"="&amp;B5)</f>
        <v>6</v>
      </c>
      <c r="E5" s="9"/>
      <c r="F5" s="9"/>
      <c r="G5" s="9"/>
      <c r="H5" s="9"/>
      <c r="I5" s="9"/>
      <c r="J5" s="9"/>
      <c r="K5" s="9"/>
      <c r="L5" s="9"/>
      <c r="M5" s="9">
        <v>5</v>
      </c>
      <c r="N5" s="9">
        <v>2</v>
      </c>
      <c r="O5" s="4" t="s">
        <v>1412</v>
      </c>
      <c r="P5" s="9">
        <f>COUNTIF(M:M,"="&amp;N5)</f>
        <v>9</v>
      </c>
    </row>
    <row r="6" spans="1:16" x14ac:dyDescent="0.3">
      <c r="A6" s="9">
        <v>4</v>
      </c>
      <c r="B6" s="9">
        <v>1</v>
      </c>
      <c r="C6" s="4" t="s">
        <v>1413</v>
      </c>
      <c r="D6" s="9">
        <f t="shared" si="0"/>
        <v>36</v>
      </c>
      <c r="E6" s="9"/>
      <c r="F6" s="9"/>
      <c r="G6" s="9"/>
      <c r="H6" s="9"/>
      <c r="I6" s="9"/>
      <c r="J6" s="9"/>
      <c r="K6" s="9"/>
      <c r="L6" s="9"/>
      <c r="M6" s="9">
        <v>1</v>
      </c>
      <c r="N6" s="9">
        <v>1</v>
      </c>
      <c r="O6" s="4" t="s">
        <v>1413</v>
      </c>
      <c r="P6" s="9">
        <f t="shared" ref="P6" si="2">COUNTIF(M:M,"="&amp;N6)</f>
        <v>43</v>
      </c>
    </row>
    <row r="7" spans="1:16" x14ac:dyDescent="0.3">
      <c r="A7" s="9">
        <v>3</v>
      </c>
      <c r="B7" s="9"/>
      <c r="C7" s="4" t="s">
        <v>1402</v>
      </c>
      <c r="D7" s="9">
        <f>COUNTIF(A:A,"="&amp;C7)</f>
        <v>40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40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5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0.32258064516129031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0.32258064516129031</v>
      </c>
    </row>
    <row r="11" spans="1:16" x14ac:dyDescent="0.3">
      <c r="A11" t="s">
        <v>1402</v>
      </c>
      <c r="B11" s="9"/>
      <c r="C11" s="4" t="s">
        <v>1413</v>
      </c>
      <c r="D11" s="17">
        <f>D6/D8</f>
        <v>0.29032258064516131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0.34677419354838712</v>
      </c>
    </row>
    <row r="12" spans="1:16" x14ac:dyDescent="0.3">
      <c r="A12" t="s">
        <v>1402</v>
      </c>
      <c r="C12" s="4" t="s">
        <v>1412</v>
      </c>
      <c r="D12" s="2">
        <f>D5/D8</f>
        <v>4.8387096774193547E-2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7.2580645161290328E-2</v>
      </c>
    </row>
    <row r="13" spans="1:16" x14ac:dyDescent="0.3">
      <c r="A13" s="9">
        <v>2</v>
      </c>
      <c r="B13" s="9"/>
      <c r="C13" s="4" t="s">
        <v>1411</v>
      </c>
      <c r="D13" s="17">
        <f>D4/D8</f>
        <v>0.11290322580645161</v>
      </c>
      <c r="E13" s="17"/>
      <c r="F13" s="17"/>
      <c r="G13" s="17"/>
      <c r="H13" s="17"/>
      <c r="I13" s="17"/>
      <c r="J13" s="17"/>
      <c r="K13" s="17"/>
      <c r="L13" s="9"/>
      <c r="M13" s="9">
        <v>2</v>
      </c>
      <c r="N13" s="9"/>
      <c r="O13" s="4" t="s">
        <v>1411</v>
      </c>
      <c r="P13" s="17">
        <f>P4/P8</f>
        <v>0.10483870967741936</v>
      </c>
    </row>
    <row r="14" spans="1:16" x14ac:dyDescent="0.3">
      <c r="A14" s="9">
        <v>5</v>
      </c>
      <c r="C14" s="4" t="s">
        <v>1410</v>
      </c>
      <c r="D14" s="2">
        <f>D3/D8</f>
        <v>0.10483870967741936</v>
      </c>
      <c r="E14" s="2"/>
      <c r="F14" s="2"/>
      <c r="G14" s="2"/>
      <c r="H14" s="2"/>
      <c r="I14" s="2"/>
      <c r="J14" s="2"/>
      <c r="K14" s="2"/>
      <c r="M14" s="9">
        <v>3</v>
      </c>
      <c r="O14" s="4" t="s">
        <v>1410</v>
      </c>
      <c r="P14" s="2">
        <f>P3/P8</f>
        <v>6.4516129032258063E-2</v>
      </c>
    </row>
    <row r="15" spans="1:16" x14ac:dyDescent="0.3">
      <c r="A15" s="4" t="s">
        <v>1402</v>
      </c>
      <c r="C15" s="4" t="s">
        <v>1414</v>
      </c>
      <c r="D15" s="2">
        <f>D2/D8</f>
        <v>0.12096774193548387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8.8709677419354843E-2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3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4" t="s">
        <v>1402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4" t="s">
        <v>1402</v>
      </c>
    </row>
    <row r="25" spans="1:13" x14ac:dyDescent="0.3">
      <c r="A25" s="4" t="s">
        <v>1402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4" t="s">
        <v>1402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4" t="s">
        <v>1402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4" t="s">
        <v>1402</v>
      </c>
    </row>
    <row r="28" spans="1:13" x14ac:dyDescent="0.3">
      <c r="A28" s="9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1</v>
      </c>
    </row>
    <row r="29" spans="1:13" x14ac:dyDescent="0.3">
      <c r="A29" s="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4" t="s">
        <v>1402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4" t="s">
        <v>1402</v>
      </c>
    </row>
    <row r="34" spans="1:13" x14ac:dyDescent="0.3">
      <c r="A34" s="9">
        <v>5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5</v>
      </c>
    </row>
    <row r="35" spans="1:13" x14ac:dyDescent="0.3">
      <c r="A35" s="9">
        <v>5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5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3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3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3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4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1</v>
      </c>
    </row>
    <row r="41" spans="1:13" x14ac:dyDescent="0.3">
      <c r="A41" s="9">
        <v>5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5</v>
      </c>
    </row>
    <row r="42" spans="1:13" x14ac:dyDescent="0.3">
      <c r="A42" s="9">
        <v>3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3</v>
      </c>
    </row>
    <row r="43" spans="1:13" x14ac:dyDescent="0.3">
      <c r="A43" s="9">
        <v>1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1</v>
      </c>
    </row>
    <row r="44" spans="1:13" x14ac:dyDescent="0.3">
      <c r="A44" s="9">
        <v>4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4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1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1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4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4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3</v>
      </c>
    </row>
    <row r="51" spans="1:13" x14ac:dyDescent="0.3">
      <c r="A51" s="9">
        <v>1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2</v>
      </c>
    </row>
    <row r="52" spans="1:13" x14ac:dyDescent="0.3">
      <c r="A52" s="9">
        <v>4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4</v>
      </c>
    </row>
    <row r="53" spans="1:13" x14ac:dyDescent="0.3">
      <c r="A53" s="9">
        <v>4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4</v>
      </c>
    </row>
    <row r="54" spans="1:13" x14ac:dyDescent="0.3">
      <c r="A54" s="9">
        <v>4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>
        <v>4</v>
      </c>
    </row>
    <row r="55" spans="1:13" x14ac:dyDescent="0.3">
      <c r="A55" s="9">
        <v>3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3</v>
      </c>
    </row>
    <row r="56" spans="1:13" x14ac:dyDescent="0.3">
      <c r="A56" s="9">
        <v>5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5</v>
      </c>
    </row>
    <row r="57" spans="1:13" x14ac:dyDescent="0.3">
      <c r="A57" s="9">
        <v>1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1</v>
      </c>
    </row>
    <row r="59" spans="1:13" x14ac:dyDescent="0.3">
      <c r="A59" s="9">
        <v>1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3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3</v>
      </c>
    </row>
    <row r="61" spans="1:13" x14ac:dyDescent="0.3">
      <c r="A61" s="9">
        <v>1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</row>
    <row r="62" spans="1:13" x14ac:dyDescent="0.3">
      <c r="A62" s="9">
        <v>1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1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1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1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2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2</v>
      </c>
    </row>
    <row r="68" spans="1:13" x14ac:dyDescent="0.3">
      <c r="A68" s="9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1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1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5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5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9">
        <v>4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9">
        <v>1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4" t="s">
        <v>1402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 s="9">
        <v>2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2</v>
      </c>
    </row>
    <row r="89" spans="1:13" x14ac:dyDescent="0.3">
      <c r="A89" s="9">
        <v>4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4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9">
        <v>1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9">
        <v>1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2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2</v>
      </c>
    </row>
    <row r="96" spans="1:13" x14ac:dyDescent="0.3">
      <c r="A96" s="9">
        <v>5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2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3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3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2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2</v>
      </c>
    </row>
    <row r="101" spans="1:13" x14ac:dyDescent="0.3">
      <c r="A101" s="9">
        <v>1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>
        <v>1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1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1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5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4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4</v>
      </c>
    </row>
    <row r="111" spans="1:13" x14ac:dyDescent="0.3">
      <c r="A111" s="9">
        <v>1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1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5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5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1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3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1</v>
      </c>
    </row>
    <row r="119" spans="1:13" x14ac:dyDescent="0.3">
      <c r="A119" s="9">
        <v>1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1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1</v>
      </c>
    </row>
    <row r="121" spans="1:13" x14ac:dyDescent="0.3">
      <c r="A121" s="9">
        <v>4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1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1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1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4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3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FD2E-847A-4325-A18B-EBC4B9B5C0FB}">
  <dimension ref="A1:P133"/>
  <sheetViews>
    <sheetView workbookViewId="0"/>
  </sheetViews>
  <sheetFormatPr defaultRowHeight="14.4" x14ac:dyDescent="0.3"/>
  <cols>
    <col min="1" max="1" width="25.77734375" customWidth="1"/>
    <col min="2" max="2" width="5.77734375" customWidth="1"/>
    <col min="3" max="3" width="25.77734375" style="4" customWidth="1"/>
    <col min="4" max="12" width="10.77734375" customWidth="1"/>
    <col min="13" max="13" width="26.77734375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108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107</v>
      </c>
    </row>
    <row r="2" spans="1:16" x14ac:dyDescent="0.3">
      <c r="A2" s="9">
        <v>4</v>
      </c>
      <c r="B2" s="9">
        <v>5</v>
      </c>
      <c r="C2" s="4" t="s">
        <v>1414</v>
      </c>
      <c r="D2" s="9">
        <f>COUNTIF(A:A,"="&amp;B2)</f>
        <v>15</v>
      </c>
      <c r="E2" s="9"/>
      <c r="F2" s="9"/>
      <c r="G2" s="9"/>
      <c r="H2" s="9"/>
      <c r="I2" s="9"/>
      <c r="J2" s="9"/>
      <c r="K2" s="9"/>
      <c r="L2" s="9"/>
      <c r="M2" s="9">
        <v>2</v>
      </c>
      <c r="N2" s="9">
        <v>5</v>
      </c>
      <c r="O2" s="4" t="s">
        <v>1414</v>
      </c>
      <c r="P2" s="9">
        <f>COUNTIF(M:M,"="&amp;N2)</f>
        <v>7</v>
      </c>
    </row>
    <row r="3" spans="1:16" x14ac:dyDescent="0.3">
      <c r="A3" s="9">
        <v>4</v>
      </c>
      <c r="B3" s="9">
        <v>4</v>
      </c>
      <c r="C3" s="4" t="s">
        <v>1410</v>
      </c>
      <c r="D3" s="9">
        <f t="shared" ref="D3:D6" si="0">COUNTIF(A:A,"="&amp;B3)</f>
        <v>14</v>
      </c>
      <c r="E3" s="9"/>
      <c r="F3" s="9"/>
      <c r="G3" s="9"/>
      <c r="H3" s="9"/>
      <c r="I3" s="9"/>
      <c r="J3" s="9"/>
      <c r="K3" s="9"/>
      <c r="L3" s="9"/>
      <c r="M3" s="9">
        <v>1</v>
      </c>
      <c r="N3" s="9">
        <v>4</v>
      </c>
      <c r="O3" s="4" t="s">
        <v>1410</v>
      </c>
      <c r="P3" s="9">
        <f t="shared" ref="P3:P4" si="1">COUNTIF(M:M,"="&amp;N3)</f>
        <v>8</v>
      </c>
    </row>
    <row r="4" spans="1:16" x14ac:dyDescent="0.3">
      <c r="A4">
        <v>1</v>
      </c>
      <c r="B4" s="9">
        <v>3</v>
      </c>
      <c r="C4" s="4" t="s">
        <v>1411</v>
      </c>
      <c r="D4" s="9">
        <f t="shared" si="0"/>
        <v>21</v>
      </c>
      <c r="E4" s="9"/>
      <c r="F4" s="9"/>
      <c r="G4" s="9"/>
      <c r="H4" s="9"/>
      <c r="I4" s="9"/>
      <c r="J4" s="9"/>
      <c r="K4" s="9"/>
      <c r="L4" s="9"/>
      <c r="M4">
        <v>1</v>
      </c>
      <c r="N4" s="9">
        <v>3</v>
      </c>
      <c r="O4" s="4" t="s">
        <v>1411</v>
      </c>
      <c r="P4" s="9">
        <f t="shared" si="1"/>
        <v>21</v>
      </c>
    </row>
    <row r="5" spans="1:16" x14ac:dyDescent="0.3">
      <c r="A5">
        <v>4</v>
      </c>
      <c r="B5" s="9">
        <v>2</v>
      </c>
      <c r="C5" s="4" t="s">
        <v>1412</v>
      </c>
      <c r="D5" s="9">
        <f>COUNTIF(A:A,"="&amp;B5)</f>
        <v>5</v>
      </c>
      <c r="E5" s="9"/>
      <c r="F5" s="9"/>
      <c r="G5" s="9"/>
      <c r="H5" s="9"/>
      <c r="I5" s="9"/>
      <c r="J5" s="9"/>
      <c r="K5" s="9"/>
      <c r="L5" s="9"/>
      <c r="M5">
        <v>3</v>
      </c>
      <c r="N5" s="9">
        <v>2</v>
      </c>
      <c r="O5" s="4" t="s">
        <v>1412</v>
      </c>
      <c r="P5" s="9">
        <f>COUNTIF(M:M,"="&amp;N5)</f>
        <v>5</v>
      </c>
    </row>
    <row r="6" spans="1:16" x14ac:dyDescent="0.3">
      <c r="A6">
        <v>4</v>
      </c>
      <c r="B6" s="9">
        <v>1</v>
      </c>
      <c r="C6" s="4" t="s">
        <v>1413</v>
      </c>
      <c r="D6" s="9">
        <f t="shared" si="0"/>
        <v>27</v>
      </c>
      <c r="E6" s="9"/>
      <c r="F6" s="9"/>
      <c r="G6" s="9"/>
      <c r="H6" s="9"/>
      <c r="I6" s="9"/>
      <c r="J6" s="9"/>
      <c r="K6" s="9"/>
      <c r="L6" s="9"/>
      <c r="M6">
        <v>4</v>
      </c>
      <c r="N6" s="9">
        <v>1</v>
      </c>
      <c r="O6" s="4" t="s">
        <v>1413</v>
      </c>
      <c r="P6" s="9">
        <f t="shared" ref="P6" si="2">COUNTIF(M:M,"="&amp;N6)</f>
        <v>40</v>
      </c>
    </row>
    <row r="7" spans="1:16" x14ac:dyDescent="0.3">
      <c r="A7">
        <v>2</v>
      </c>
      <c r="B7" s="9"/>
      <c r="C7" s="4" t="s">
        <v>1402</v>
      </c>
      <c r="D7" s="9">
        <f>COUNTIF(A:A,"="&amp;C7)</f>
        <v>42</v>
      </c>
      <c r="E7" s="9"/>
      <c r="F7" s="9"/>
      <c r="G7" s="9"/>
      <c r="H7" s="9"/>
      <c r="I7" s="9"/>
      <c r="J7" s="9"/>
      <c r="K7" s="9"/>
      <c r="L7" s="9"/>
      <c r="M7">
        <v>2</v>
      </c>
      <c r="N7" s="9"/>
      <c r="O7" s="4" t="s">
        <v>1402</v>
      </c>
      <c r="P7" s="9">
        <f>COUNTIF(M:M,"="&amp;O7)</f>
        <v>43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>
        <v>5</v>
      </c>
      <c r="B9" s="9"/>
      <c r="D9" s="9"/>
      <c r="E9" s="9"/>
      <c r="F9" s="9"/>
      <c r="G9" s="9"/>
      <c r="H9" s="9"/>
      <c r="I9" s="9"/>
      <c r="J9" s="9"/>
      <c r="K9" s="9"/>
      <c r="L9" s="9"/>
      <c r="M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0.33870967741935482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0.34677419354838712</v>
      </c>
    </row>
    <row r="11" spans="1:16" x14ac:dyDescent="0.3">
      <c r="A11" t="s">
        <v>1402</v>
      </c>
      <c r="B11" s="9"/>
      <c r="C11" s="4" t="s">
        <v>1413</v>
      </c>
      <c r="D11" s="17">
        <f>D6/D8</f>
        <v>0.21774193548387097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0.32258064516129031</v>
      </c>
    </row>
    <row r="12" spans="1:16" x14ac:dyDescent="0.3">
      <c r="A12" t="s">
        <v>1402</v>
      </c>
      <c r="C12" s="4" t="s">
        <v>1412</v>
      </c>
      <c r="D12" s="2">
        <f>D5/D8</f>
        <v>4.0322580645161289E-2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4.0322580645161289E-2</v>
      </c>
    </row>
    <row r="13" spans="1:16" x14ac:dyDescent="0.3">
      <c r="A13">
        <v>2</v>
      </c>
      <c r="B13" s="9"/>
      <c r="C13" s="4" t="s">
        <v>1411</v>
      </c>
      <c r="D13" s="17">
        <f>D4/D8</f>
        <v>0.16935483870967741</v>
      </c>
      <c r="E13" s="17"/>
      <c r="F13" s="17"/>
      <c r="G13" s="17"/>
      <c r="H13" s="17"/>
      <c r="I13" s="17"/>
      <c r="J13" s="17"/>
      <c r="K13" s="17"/>
      <c r="L13" s="9"/>
      <c r="M13">
        <v>1</v>
      </c>
      <c r="N13" s="9"/>
      <c r="O13" s="4" t="s">
        <v>1411</v>
      </c>
      <c r="P13" s="17">
        <f>P4/P8</f>
        <v>0.16935483870967741</v>
      </c>
    </row>
    <row r="14" spans="1:16" x14ac:dyDescent="0.3">
      <c r="A14">
        <v>3</v>
      </c>
      <c r="C14" s="4" t="s">
        <v>1410</v>
      </c>
      <c r="D14" s="2">
        <f>D3/D8</f>
        <v>0.11290322580645161</v>
      </c>
      <c r="E14" s="2"/>
      <c r="F14" s="2"/>
      <c r="G14" s="2"/>
      <c r="H14" s="2"/>
      <c r="I14" s="2"/>
      <c r="J14" s="2"/>
      <c r="K14" s="2"/>
      <c r="M14">
        <v>3</v>
      </c>
      <c r="O14" s="4" t="s">
        <v>1410</v>
      </c>
      <c r="P14" s="2">
        <f>P3/P8</f>
        <v>6.4516129032258063E-2</v>
      </c>
    </row>
    <row r="15" spans="1:16" x14ac:dyDescent="0.3">
      <c r="A15" s="4" t="s">
        <v>1402</v>
      </c>
      <c r="C15" s="4" t="s">
        <v>1414</v>
      </c>
      <c r="D15" s="2">
        <f>D2/D8</f>
        <v>0.12096774193548387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5.6451612903225805E-2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>
        <v>4</v>
      </c>
    </row>
    <row r="22" spans="1:13" x14ac:dyDescent="0.3">
      <c r="A22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4" t="s">
        <v>1402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4" t="s">
        <v>1402</v>
      </c>
    </row>
    <row r="25" spans="1:13" x14ac:dyDescent="0.3">
      <c r="A25" t="s">
        <v>1402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4" t="s">
        <v>1402</v>
      </c>
    </row>
    <row r="26" spans="1:13" x14ac:dyDescent="0.3">
      <c r="A26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>
        <v>3</v>
      </c>
    </row>
    <row r="28" spans="1:13" x14ac:dyDescent="0.3">
      <c r="A28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>
        <v>1</v>
      </c>
    </row>
    <row r="29" spans="1:13" x14ac:dyDescent="0.3">
      <c r="A2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>
        <v>1</v>
      </c>
    </row>
    <row r="30" spans="1:13" x14ac:dyDescent="0.3">
      <c r="A30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>
        <v>1</v>
      </c>
    </row>
    <row r="31" spans="1:13" x14ac:dyDescent="0.3">
      <c r="A31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>
        <v>1</v>
      </c>
    </row>
    <row r="32" spans="1:13" x14ac:dyDescent="0.3">
      <c r="A32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>
        <v>3</v>
      </c>
    </row>
    <row r="33" spans="1:13" x14ac:dyDescent="0.3">
      <c r="A33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>
        <v>1</v>
      </c>
    </row>
    <row r="34" spans="1:13" x14ac:dyDescent="0.3">
      <c r="A34">
        <v>5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>
        <v>5</v>
      </c>
    </row>
    <row r="35" spans="1:13" x14ac:dyDescent="0.3">
      <c r="A35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>
        <v>4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>
        <v>4</v>
      </c>
    </row>
    <row r="38" spans="1:13" x14ac:dyDescent="0.3">
      <c r="A38">
        <v>5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>
        <v>5</v>
      </c>
    </row>
    <row r="39" spans="1:13" x14ac:dyDescent="0.3">
      <c r="A3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>
        <v>1</v>
      </c>
    </row>
    <row r="40" spans="1:13" x14ac:dyDescent="0.3">
      <c r="A40">
        <v>3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>
        <v>1</v>
      </c>
    </row>
    <row r="41" spans="1:13" x14ac:dyDescent="0.3">
      <c r="A41">
        <v>4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>
        <v>4</v>
      </c>
    </row>
    <row r="42" spans="1:13" x14ac:dyDescent="0.3">
      <c r="A42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>
        <v>1</v>
      </c>
    </row>
    <row r="43" spans="1:13" x14ac:dyDescent="0.3">
      <c r="A43">
        <v>3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>
        <v>3</v>
      </c>
    </row>
    <row r="44" spans="1:13" x14ac:dyDescent="0.3">
      <c r="A44">
        <v>3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>
        <v>3</v>
      </c>
    </row>
    <row r="45" spans="1:13" x14ac:dyDescent="0.3">
      <c r="A45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>
        <v>3</v>
      </c>
    </row>
    <row r="46" spans="1:13" x14ac:dyDescent="0.3">
      <c r="A46">
        <v>1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>
        <v>2</v>
      </c>
    </row>
    <row r="47" spans="1:13" x14ac:dyDescent="0.3">
      <c r="A47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>
        <v>1</v>
      </c>
    </row>
    <row r="48" spans="1:13" x14ac:dyDescent="0.3">
      <c r="A48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>
        <v>2</v>
      </c>
    </row>
    <row r="49" spans="1:13" x14ac:dyDescent="0.3">
      <c r="A49">
        <v>4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>
        <v>4</v>
      </c>
    </row>
    <row r="50" spans="1:13" x14ac:dyDescent="0.3">
      <c r="A50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>
        <v>3</v>
      </c>
    </row>
    <row r="51" spans="1:13" x14ac:dyDescent="0.3">
      <c r="A51">
        <v>4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>
        <v>3</v>
      </c>
    </row>
    <row r="52" spans="1:13" x14ac:dyDescent="0.3">
      <c r="A52">
        <v>2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>
        <v>3</v>
      </c>
    </row>
    <row r="53" spans="1:13" x14ac:dyDescent="0.3">
      <c r="A53">
        <v>3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>
        <v>3</v>
      </c>
    </row>
    <row r="54" spans="1:13" x14ac:dyDescent="0.3">
      <c r="A54">
        <v>3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4" t="s">
        <v>1402</v>
      </c>
    </row>
    <row r="55" spans="1:13" x14ac:dyDescent="0.3">
      <c r="A55">
        <v>5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>
        <v>5</v>
      </c>
    </row>
    <row r="56" spans="1:13" x14ac:dyDescent="0.3">
      <c r="A56">
        <v>5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>
        <v>5</v>
      </c>
    </row>
    <row r="57" spans="1:13" x14ac:dyDescent="0.3">
      <c r="A57">
        <v>3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>
        <v>1</v>
      </c>
    </row>
    <row r="58" spans="1:13" x14ac:dyDescent="0.3">
      <c r="A58" s="4" t="s">
        <v>1402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4" t="s">
        <v>1402</v>
      </c>
    </row>
    <row r="59" spans="1:13" x14ac:dyDescent="0.3">
      <c r="A59">
        <v>5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>
        <v>1</v>
      </c>
    </row>
    <row r="60" spans="1:13" x14ac:dyDescent="0.3">
      <c r="A60">
        <v>1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>
        <v>1</v>
      </c>
    </row>
    <row r="61" spans="1:13" x14ac:dyDescent="0.3">
      <c r="A61">
        <v>5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>
        <v>1</v>
      </c>
    </row>
    <row r="62" spans="1:13" x14ac:dyDescent="0.3">
      <c r="A62">
        <v>3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>
        <v>1</v>
      </c>
    </row>
    <row r="63" spans="1:13" x14ac:dyDescent="0.3">
      <c r="A63">
        <v>5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>
        <v>1</v>
      </c>
    </row>
    <row r="64" spans="1:13" x14ac:dyDescent="0.3">
      <c r="A64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>
        <v>1</v>
      </c>
    </row>
    <row r="65" spans="1:13" x14ac:dyDescent="0.3">
      <c r="A65">
        <v>3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>
        <v>1</v>
      </c>
    </row>
    <row r="66" spans="1:13" x14ac:dyDescent="0.3">
      <c r="A66">
        <v>5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>
        <v>1</v>
      </c>
    </row>
    <row r="67" spans="1:13" x14ac:dyDescent="0.3">
      <c r="A67">
        <v>5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>
        <v>3</v>
      </c>
    </row>
    <row r="68" spans="1:13" x14ac:dyDescent="0.3">
      <c r="A68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>
        <v>5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>
        <v>3</v>
      </c>
    </row>
    <row r="73" spans="1:13" x14ac:dyDescent="0.3">
      <c r="A73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>
        <v>1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>
        <v>1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>
        <v>3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>
        <v>4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>
        <v>1</v>
      </c>
    </row>
    <row r="89" spans="1:13" x14ac:dyDescent="0.3">
      <c r="A89">
        <v>1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>
        <v>1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>
        <v>1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>
        <v>1</v>
      </c>
    </row>
    <row r="96" spans="1:13" x14ac:dyDescent="0.3">
      <c r="A96">
        <v>5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>
        <v>2</v>
      </c>
    </row>
    <row r="97" spans="1:13" x14ac:dyDescent="0.3">
      <c r="A97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>
        <v>1</v>
      </c>
    </row>
    <row r="98" spans="1:13" x14ac:dyDescent="0.3">
      <c r="A98" s="4" t="s">
        <v>1402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4" t="s">
        <v>1402</v>
      </c>
    </row>
    <row r="99" spans="1:13" x14ac:dyDescent="0.3">
      <c r="A9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>
        <v>3</v>
      </c>
    </row>
    <row r="100" spans="1:13" x14ac:dyDescent="0.3">
      <c r="A100" s="4" t="s">
        <v>1402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 t="s">
        <v>1402</v>
      </c>
    </row>
    <row r="101" spans="1:13" x14ac:dyDescent="0.3">
      <c r="A101">
        <v>1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>
        <v>1</v>
      </c>
    </row>
    <row r="102" spans="1:13" x14ac:dyDescent="0.3">
      <c r="A102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>
        <v>1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>
        <v>1</v>
      </c>
    </row>
    <row r="105" spans="1:13" x14ac:dyDescent="0.3">
      <c r="A105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>
        <v>1</v>
      </c>
    </row>
    <row r="106" spans="1:13" x14ac:dyDescent="0.3">
      <c r="A106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>
        <v>1</v>
      </c>
    </row>
    <row r="107" spans="1:13" x14ac:dyDescent="0.3">
      <c r="A107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>
        <v>1</v>
      </c>
    </row>
    <row r="108" spans="1:13" x14ac:dyDescent="0.3">
      <c r="A108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>
        <v>5</v>
      </c>
    </row>
    <row r="109" spans="1:13" x14ac:dyDescent="0.3">
      <c r="A10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>
        <v>5</v>
      </c>
    </row>
    <row r="110" spans="1:13" x14ac:dyDescent="0.3">
      <c r="A110">
        <v>4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>
        <v>3</v>
      </c>
    </row>
    <row r="111" spans="1:13" x14ac:dyDescent="0.3">
      <c r="A111">
        <v>3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>
        <v>4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>
        <v>1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>
        <v>1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>
        <v>4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>
        <v>4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>
        <v>2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>
        <v>1</v>
      </c>
    </row>
    <row r="119" spans="1:13" x14ac:dyDescent="0.3">
      <c r="A119">
        <v>3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>
        <v>3</v>
      </c>
    </row>
    <row r="120" spans="1:13" x14ac:dyDescent="0.3">
      <c r="A120">
        <v>3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>
        <v>3</v>
      </c>
    </row>
    <row r="121" spans="1:13" x14ac:dyDescent="0.3">
      <c r="A121">
        <v>4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>
        <v>4</v>
      </c>
    </row>
    <row r="122" spans="1:13" x14ac:dyDescent="0.3">
      <c r="A122">
        <v>3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>
        <v>3</v>
      </c>
    </row>
    <row r="123" spans="1:13" x14ac:dyDescent="0.3">
      <c r="A123">
        <v>1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>
        <v>1</v>
      </c>
    </row>
    <row r="124" spans="1:13" x14ac:dyDescent="0.3">
      <c r="A124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>
        <v>1</v>
      </c>
    </row>
    <row r="125" spans="1:13" x14ac:dyDescent="0.3">
      <c r="A125">
        <v>4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>
        <v>3</v>
      </c>
    </row>
    <row r="126" spans="1:13" x14ac:dyDescent="0.3">
      <c r="B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3" x14ac:dyDescent="0.3">
      <c r="B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3" x14ac:dyDescent="0.3">
      <c r="B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x14ac:dyDescent="0.3">
      <c r="B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x14ac:dyDescent="0.3">
      <c r="B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x14ac:dyDescent="0.3">
      <c r="B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x14ac:dyDescent="0.3">
      <c r="B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x14ac:dyDescent="0.3">
      <c r="B133" s="9"/>
      <c r="D133" s="9"/>
      <c r="E133" s="9"/>
      <c r="F133" s="9"/>
      <c r="G133" s="9"/>
      <c r="H133" s="9"/>
      <c r="I133" s="9"/>
      <c r="J133" s="9"/>
      <c r="K133" s="9"/>
      <c r="L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A918-B4EF-4126-A5D7-C30C46D2CA13}">
  <dimension ref="A1:P133"/>
  <sheetViews>
    <sheetView workbookViewId="0"/>
  </sheetViews>
  <sheetFormatPr defaultRowHeight="14.4" x14ac:dyDescent="0.3"/>
  <cols>
    <col min="1" max="1" width="30.44140625" bestFit="1" customWidth="1"/>
    <col min="2" max="2" width="5.77734375" customWidth="1"/>
    <col min="3" max="3" width="25.77734375" style="4" customWidth="1"/>
    <col min="4" max="12" width="10.77734375" customWidth="1"/>
    <col min="13" max="13" width="30.4414062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104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103</v>
      </c>
    </row>
    <row r="2" spans="1:16" x14ac:dyDescent="0.3">
      <c r="A2" s="9">
        <v>4</v>
      </c>
      <c r="B2" s="9">
        <v>5</v>
      </c>
      <c r="C2" s="4" t="s">
        <v>1414</v>
      </c>
      <c r="D2" s="9">
        <f>COUNTIF(A:A,"="&amp;B2)</f>
        <v>38</v>
      </c>
      <c r="E2" s="9"/>
      <c r="F2" s="9"/>
      <c r="G2" s="9"/>
      <c r="H2" s="9"/>
      <c r="I2" s="9"/>
      <c r="J2" s="9"/>
      <c r="K2" s="9"/>
      <c r="L2" s="9"/>
      <c r="M2" s="9">
        <v>2</v>
      </c>
      <c r="N2" s="9">
        <v>5</v>
      </c>
      <c r="O2" s="4" t="s">
        <v>1414</v>
      </c>
      <c r="P2" s="9">
        <f>COUNTIF(M:M,"="&amp;N2)</f>
        <v>30</v>
      </c>
    </row>
    <row r="3" spans="1:16" x14ac:dyDescent="0.3">
      <c r="A3" s="9">
        <v>3</v>
      </c>
      <c r="B3" s="9">
        <v>4</v>
      </c>
      <c r="C3" s="4" t="s">
        <v>1410</v>
      </c>
      <c r="D3" s="9">
        <f t="shared" ref="D3:D6" si="0">COUNTIF(A:A,"="&amp;B3)</f>
        <v>12</v>
      </c>
      <c r="E3" s="9"/>
      <c r="F3" s="9"/>
      <c r="G3" s="9"/>
      <c r="H3" s="9"/>
      <c r="I3" s="9"/>
      <c r="J3" s="9"/>
      <c r="K3" s="9"/>
      <c r="L3" s="9"/>
      <c r="M3" s="9">
        <v>1</v>
      </c>
      <c r="N3" s="9">
        <v>4</v>
      </c>
      <c r="O3" s="4" t="s">
        <v>1410</v>
      </c>
      <c r="P3" s="9">
        <f t="shared" ref="P3:P4" si="1">COUNTIF(M:M,"="&amp;N3)</f>
        <v>16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si="0"/>
        <v>16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1"/>
        <v>16</v>
      </c>
    </row>
    <row r="5" spans="1:16" x14ac:dyDescent="0.3">
      <c r="A5" s="9">
        <v>5</v>
      </c>
      <c r="B5" s="9">
        <v>2</v>
      </c>
      <c r="C5" s="4" t="s">
        <v>1412</v>
      </c>
      <c r="D5" s="9">
        <f>COUNTIF(A:A,"="&amp;B5)</f>
        <v>5</v>
      </c>
      <c r="E5" s="9"/>
      <c r="F5" s="9"/>
      <c r="G5" s="9"/>
      <c r="H5" s="9"/>
      <c r="I5" s="9"/>
      <c r="J5" s="9"/>
      <c r="K5" s="9"/>
      <c r="L5" s="9"/>
      <c r="M5" s="9">
        <v>5</v>
      </c>
      <c r="N5" s="9">
        <v>2</v>
      </c>
      <c r="O5" s="4" t="s">
        <v>1412</v>
      </c>
      <c r="P5" s="9">
        <f>COUNTIF(M:M,"="&amp;N5)</f>
        <v>6</v>
      </c>
    </row>
    <row r="6" spans="1:16" x14ac:dyDescent="0.3">
      <c r="A6" s="9">
        <v>5</v>
      </c>
      <c r="B6" s="9">
        <v>1</v>
      </c>
      <c r="C6" s="4" t="s">
        <v>1413</v>
      </c>
      <c r="D6" s="9">
        <f t="shared" si="0"/>
        <v>16</v>
      </c>
      <c r="E6" s="9"/>
      <c r="F6" s="9"/>
      <c r="G6" s="9"/>
      <c r="H6" s="9"/>
      <c r="I6" s="9"/>
      <c r="J6" s="9"/>
      <c r="K6" s="9"/>
      <c r="L6" s="9"/>
      <c r="M6" s="9">
        <v>5</v>
      </c>
      <c r="N6" s="9">
        <v>1</v>
      </c>
      <c r="O6" s="4" t="s">
        <v>1413</v>
      </c>
      <c r="P6" s="9">
        <f t="shared" ref="P6" si="2">COUNTIF(M:M,"="&amp;N6)</f>
        <v>19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37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37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1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4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0.29838709677419356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0.29838709677419356</v>
      </c>
    </row>
    <row r="11" spans="1:16" x14ac:dyDescent="0.3">
      <c r="A11" t="s">
        <v>1402</v>
      </c>
      <c r="B11" s="9"/>
      <c r="C11" s="4" t="s">
        <v>1413</v>
      </c>
      <c r="D11" s="17">
        <f>D6/D8</f>
        <v>0.12903225806451613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0.15322580645161291</v>
      </c>
    </row>
    <row r="12" spans="1:16" x14ac:dyDescent="0.3">
      <c r="A12" t="s">
        <v>1402</v>
      </c>
      <c r="C12" s="4" t="s">
        <v>1412</v>
      </c>
      <c r="D12" s="2">
        <f>D5/D8</f>
        <v>4.0322580645161289E-2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4.8387096774193547E-2</v>
      </c>
    </row>
    <row r="13" spans="1:16" x14ac:dyDescent="0.3">
      <c r="A13" s="9">
        <v>3</v>
      </c>
      <c r="B13" s="9"/>
      <c r="C13" s="4" t="s">
        <v>1411</v>
      </c>
      <c r="D13" s="17">
        <f>D4/D8</f>
        <v>0.12903225806451613</v>
      </c>
      <c r="E13" s="17"/>
      <c r="F13" s="17"/>
      <c r="G13" s="17"/>
      <c r="H13" s="17"/>
      <c r="I13" s="17"/>
      <c r="J13" s="17"/>
      <c r="K13" s="17"/>
      <c r="L13" s="9"/>
      <c r="M13" s="9">
        <v>3</v>
      </c>
      <c r="N13" s="9"/>
      <c r="O13" s="4" t="s">
        <v>1411</v>
      </c>
      <c r="P13" s="17">
        <f>P4/P8</f>
        <v>0.12903225806451613</v>
      </c>
    </row>
    <row r="14" spans="1:16" x14ac:dyDescent="0.3">
      <c r="A14" s="9">
        <v>4</v>
      </c>
      <c r="C14" s="4" t="s">
        <v>1410</v>
      </c>
      <c r="D14" s="2">
        <f>D3/D8</f>
        <v>9.6774193548387094E-2</v>
      </c>
      <c r="E14" s="2"/>
      <c r="F14" s="2"/>
      <c r="G14" s="2"/>
      <c r="H14" s="2"/>
      <c r="I14" s="2"/>
      <c r="J14" s="2"/>
      <c r="K14" s="2"/>
      <c r="M14" s="9">
        <v>4</v>
      </c>
      <c r="O14" s="4" t="s">
        <v>1410</v>
      </c>
      <c r="P14" s="2">
        <f>P3/P8</f>
        <v>0.12903225806451613</v>
      </c>
    </row>
    <row r="15" spans="1:16" x14ac:dyDescent="0.3">
      <c r="A15" s="4" t="s">
        <v>1402</v>
      </c>
      <c r="C15" s="4" t="s">
        <v>1414</v>
      </c>
      <c r="D15" s="2">
        <f>D2/D8</f>
        <v>0.30645161290322581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0.24193548387096775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4" t="s">
        <v>1402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4" t="s">
        <v>1402</v>
      </c>
    </row>
    <row r="25" spans="1:13" x14ac:dyDescent="0.3">
      <c r="A25" s="9">
        <v>4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4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5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5</v>
      </c>
    </row>
    <row r="29" spans="1:13" x14ac:dyDescent="0.3">
      <c r="A29" s="9">
        <v>5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5</v>
      </c>
    </row>
    <row r="30" spans="1:13" x14ac:dyDescent="0.3">
      <c r="A30" s="9">
        <v>5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5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9">
        <v>5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5</v>
      </c>
    </row>
    <row r="35" spans="1:13" x14ac:dyDescent="0.3">
      <c r="A35" s="9">
        <v>5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5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3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2</v>
      </c>
    </row>
    <row r="38" spans="1:13" x14ac:dyDescent="0.3">
      <c r="A38" s="9">
        <v>5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5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4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4</v>
      </c>
    </row>
    <row r="41" spans="1:13" x14ac:dyDescent="0.3">
      <c r="A41" s="9">
        <v>3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3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3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3</v>
      </c>
    </row>
    <row r="44" spans="1:13" x14ac:dyDescent="0.3">
      <c r="A44" s="9">
        <v>5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5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2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2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4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4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3</v>
      </c>
    </row>
    <row r="51" spans="1:13" x14ac:dyDescent="0.3">
      <c r="A51" s="9">
        <v>1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1</v>
      </c>
    </row>
    <row r="52" spans="1:13" x14ac:dyDescent="0.3">
      <c r="A52" s="9">
        <v>3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3</v>
      </c>
    </row>
    <row r="53" spans="1:13" x14ac:dyDescent="0.3">
      <c r="A53" s="9">
        <v>3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3</v>
      </c>
    </row>
    <row r="54" spans="1:13" x14ac:dyDescent="0.3">
      <c r="A54" s="9">
        <v>5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>
        <v>4</v>
      </c>
    </row>
    <row r="55" spans="1:13" x14ac:dyDescent="0.3">
      <c r="A55" s="9">
        <v>3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4</v>
      </c>
    </row>
    <row r="56" spans="1:13" x14ac:dyDescent="0.3">
      <c r="A56" s="9">
        <v>5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5</v>
      </c>
    </row>
    <row r="57" spans="1:13" x14ac:dyDescent="0.3">
      <c r="A57" s="9">
        <v>5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5</v>
      </c>
    </row>
    <row r="58" spans="1:13" x14ac:dyDescent="0.3">
      <c r="A58" s="9">
        <v>4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4</v>
      </c>
    </row>
    <row r="59" spans="1:13" x14ac:dyDescent="0.3">
      <c r="A59" s="9">
        <v>5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5</v>
      </c>
    </row>
    <row r="60" spans="1:13" x14ac:dyDescent="0.3">
      <c r="A60" s="9">
        <v>5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5</v>
      </c>
    </row>
    <row r="61" spans="1:13" x14ac:dyDescent="0.3">
      <c r="A61" s="9">
        <v>5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</row>
    <row r="62" spans="1:13" x14ac:dyDescent="0.3">
      <c r="A62" s="9">
        <v>5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5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3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1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5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4</v>
      </c>
    </row>
    <row r="67" spans="1:13" x14ac:dyDescent="0.3">
      <c r="A67" s="9">
        <v>5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3</v>
      </c>
    </row>
    <row r="68" spans="1:13" x14ac:dyDescent="0.3">
      <c r="A68" s="9">
        <v>5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4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1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1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4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4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5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5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9">
        <v>1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9">
        <v>1</v>
      </c>
    </row>
    <row r="87" spans="1:13" x14ac:dyDescent="0.3">
      <c r="A87" s="4" t="s">
        <v>1402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 s="9">
        <v>4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4</v>
      </c>
    </row>
    <row r="89" spans="1:13" x14ac:dyDescent="0.3">
      <c r="A89" s="9">
        <v>4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4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9">
        <v>3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9">
        <v>3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2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2</v>
      </c>
    </row>
    <row r="96" spans="1:13" x14ac:dyDescent="0.3">
      <c r="A96" s="9">
        <v>5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5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5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5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5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5</v>
      </c>
    </row>
    <row r="101" spans="1:13" x14ac:dyDescent="0.3">
      <c r="A101" s="9">
        <v>4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>
        <v>4</v>
      </c>
    </row>
    <row r="102" spans="1:13" x14ac:dyDescent="0.3">
      <c r="A102" s="9">
        <v>1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1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5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5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5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5</v>
      </c>
    </row>
    <row r="107" spans="1:13" x14ac:dyDescent="0.3">
      <c r="A107" s="9">
        <v>5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5</v>
      </c>
    </row>
    <row r="108" spans="1:13" x14ac:dyDescent="0.3">
      <c r="A108" s="9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5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5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5</v>
      </c>
    </row>
    <row r="111" spans="1:13" x14ac:dyDescent="0.3">
      <c r="A111" s="9">
        <v>5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5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5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5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5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3</v>
      </c>
    </row>
    <row r="119" spans="1:13" x14ac:dyDescent="0.3">
      <c r="A119" s="9">
        <v>4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3</v>
      </c>
    </row>
    <row r="120" spans="1:13" x14ac:dyDescent="0.3">
      <c r="A120" s="9">
        <v>3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5</v>
      </c>
    </row>
    <row r="121" spans="1:13" x14ac:dyDescent="0.3">
      <c r="A121" s="9">
        <v>5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5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5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5</v>
      </c>
    </row>
    <row r="124" spans="1:13" x14ac:dyDescent="0.3">
      <c r="A124" s="9">
        <v>2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5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4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8C9-F336-4727-8875-8C46257F2BEE}">
  <dimension ref="A1:P133"/>
  <sheetViews>
    <sheetView workbookViewId="0"/>
  </sheetViews>
  <sheetFormatPr defaultRowHeight="14.4" x14ac:dyDescent="0.3"/>
  <cols>
    <col min="1" max="1" width="30.5546875" bestFit="1" customWidth="1"/>
    <col min="2" max="2" width="5.77734375" customWidth="1"/>
    <col min="3" max="3" width="25.77734375" style="4" customWidth="1"/>
    <col min="4" max="12" width="10.77734375" customWidth="1"/>
    <col min="13" max="13" width="32.5546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105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106</v>
      </c>
    </row>
    <row r="2" spans="1:16" x14ac:dyDescent="0.3">
      <c r="A2" s="9">
        <v>1</v>
      </c>
      <c r="B2" s="9">
        <v>5</v>
      </c>
      <c r="C2" s="4" t="s">
        <v>1414</v>
      </c>
      <c r="D2" s="9">
        <f>COUNTIF(A:A,"="&amp;B2)</f>
        <v>23</v>
      </c>
      <c r="E2" s="9"/>
      <c r="F2" s="9"/>
      <c r="G2" s="9"/>
      <c r="H2" s="9"/>
      <c r="I2" s="9"/>
      <c r="J2" s="9"/>
      <c r="K2" s="9"/>
      <c r="L2" s="9"/>
      <c r="M2" s="9">
        <v>1</v>
      </c>
      <c r="N2" s="9">
        <v>5</v>
      </c>
      <c r="O2" s="4" t="s">
        <v>1414</v>
      </c>
      <c r="P2" s="9">
        <f>COUNTIF(M:M,"="&amp;N2)</f>
        <v>16</v>
      </c>
    </row>
    <row r="3" spans="1:16" x14ac:dyDescent="0.3">
      <c r="A3" s="9">
        <v>5</v>
      </c>
      <c r="B3" s="9">
        <v>4</v>
      </c>
      <c r="C3" s="4" t="s">
        <v>1410</v>
      </c>
      <c r="D3" s="9">
        <f t="shared" ref="D3:D6" si="0">COUNTIF(A:A,"="&amp;B3)</f>
        <v>10</v>
      </c>
      <c r="E3" s="9"/>
      <c r="F3" s="9"/>
      <c r="G3" s="9"/>
      <c r="H3" s="9"/>
      <c r="I3" s="9"/>
      <c r="J3" s="9"/>
      <c r="K3" s="9"/>
      <c r="L3" s="9"/>
      <c r="M3" s="9">
        <v>3</v>
      </c>
      <c r="N3" s="9">
        <v>4</v>
      </c>
      <c r="O3" s="4" t="s">
        <v>1410</v>
      </c>
      <c r="P3" s="9">
        <f t="shared" ref="P3:P4" si="1">COUNTIF(M:M,"="&amp;N3)</f>
        <v>7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si="0"/>
        <v>14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1"/>
        <v>19</v>
      </c>
    </row>
    <row r="5" spans="1:16" x14ac:dyDescent="0.3">
      <c r="A5" s="9">
        <v>4</v>
      </c>
      <c r="B5" s="9">
        <v>2</v>
      </c>
      <c r="C5" s="4" t="s">
        <v>1412</v>
      </c>
      <c r="D5" s="9">
        <f>COUNTIF(A:A,"="&amp;B5)</f>
        <v>10</v>
      </c>
      <c r="E5" s="9"/>
      <c r="F5" s="9"/>
      <c r="G5" s="9"/>
      <c r="H5" s="9"/>
      <c r="I5" s="9"/>
      <c r="J5" s="9"/>
      <c r="K5" s="9"/>
      <c r="L5" s="9"/>
      <c r="M5" s="9">
        <v>4</v>
      </c>
      <c r="N5" s="9">
        <v>2</v>
      </c>
      <c r="O5" s="4" t="s">
        <v>1412</v>
      </c>
      <c r="P5" s="9">
        <f>COUNTIF(M:M,"="&amp;N5)</f>
        <v>7</v>
      </c>
    </row>
    <row r="6" spans="1:16" x14ac:dyDescent="0.3">
      <c r="A6" s="9">
        <v>4</v>
      </c>
      <c r="B6" s="9">
        <v>1</v>
      </c>
      <c r="C6" s="4" t="s">
        <v>1413</v>
      </c>
      <c r="D6" s="9">
        <f t="shared" si="0"/>
        <v>26</v>
      </c>
      <c r="E6" s="9"/>
      <c r="F6" s="9"/>
      <c r="G6" s="9"/>
      <c r="H6" s="9"/>
      <c r="I6" s="9"/>
      <c r="J6" s="9"/>
      <c r="K6" s="9"/>
      <c r="L6" s="9"/>
      <c r="M6" s="9">
        <v>2</v>
      </c>
      <c r="N6" s="9">
        <v>1</v>
      </c>
      <c r="O6" s="4" t="s">
        <v>1413</v>
      </c>
      <c r="P6" s="9">
        <f t="shared" ref="P6" si="2">COUNTIF(M:M,"="&amp;N6)</f>
        <v>34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41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41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2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2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0.33064516129032256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0.33064516129032256</v>
      </c>
    </row>
    <row r="11" spans="1:16" x14ac:dyDescent="0.3">
      <c r="A11" t="s">
        <v>1402</v>
      </c>
      <c r="B11" s="9"/>
      <c r="C11" s="4" t="s">
        <v>1413</v>
      </c>
      <c r="D11" s="17">
        <f>D6/D8</f>
        <v>0.20967741935483872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0.27419354838709675</v>
      </c>
    </row>
    <row r="12" spans="1:16" x14ac:dyDescent="0.3">
      <c r="A12" t="s">
        <v>1402</v>
      </c>
      <c r="C12" s="4" t="s">
        <v>1412</v>
      </c>
      <c r="D12" s="2">
        <f>D5/D8</f>
        <v>8.0645161290322578E-2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5.6451612903225805E-2</v>
      </c>
    </row>
    <row r="13" spans="1:16" x14ac:dyDescent="0.3">
      <c r="A13" s="9">
        <v>1</v>
      </c>
      <c r="B13" s="9"/>
      <c r="C13" s="4" t="s">
        <v>1411</v>
      </c>
      <c r="D13" s="17">
        <f>D4/D8</f>
        <v>0.11290322580645161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0.15322580645161291</v>
      </c>
    </row>
    <row r="14" spans="1:16" x14ac:dyDescent="0.3">
      <c r="A14" s="9">
        <v>4</v>
      </c>
      <c r="C14" s="4" t="s">
        <v>1410</v>
      </c>
      <c r="D14" s="2">
        <f>D3/D8</f>
        <v>8.0645161290322578E-2</v>
      </c>
      <c r="E14" s="2"/>
      <c r="F14" s="2"/>
      <c r="G14" s="2"/>
      <c r="H14" s="2"/>
      <c r="I14" s="2"/>
      <c r="J14" s="2"/>
      <c r="K14" s="2"/>
      <c r="M14" s="9">
        <v>4</v>
      </c>
      <c r="O14" s="4" t="s">
        <v>1410</v>
      </c>
      <c r="P14" s="2">
        <f>P3/P8</f>
        <v>5.6451612903225805E-2</v>
      </c>
    </row>
    <row r="15" spans="1:16" x14ac:dyDescent="0.3">
      <c r="A15" s="4" t="s">
        <v>1402</v>
      </c>
      <c r="C15" s="4" t="s">
        <v>1414</v>
      </c>
      <c r="D15" s="2">
        <f>D2/D8</f>
        <v>0.18548387096774194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0.12903225806451613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2</v>
      </c>
    </row>
    <row r="25" spans="1:13" x14ac:dyDescent="0.3">
      <c r="A25" s="9">
        <v>1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5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5</v>
      </c>
    </row>
    <row r="29" spans="1:13" x14ac:dyDescent="0.3">
      <c r="A29" s="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9">
        <v>5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5</v>
      </c>
    </row>
    <row r="35" spans="1:13" x14ac:dyDescent="0.3">
      <c r="A35" s="9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1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3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3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5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4</v>
      </c>
    </row>
    <row r="41" spans="1:13" x14ac:dyDescent="0.3">
      <c r="A41" s="9">
        <v>1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1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3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3</v>
      </c>
    </row>
    <row r="44" spans="1:13" x14ac:dyDescent="0.3">
      <c r="A44" s="9">
        <v>4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4</v>
      </c>
    </row>
    <row r="45" spans="1:13" x14ac:dyDescent="0.3">
      <c r="A45" s="9">
        <v>1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1</v>
      </c>
    </row>
    <row r="46" spans="1:13" x14ac:dyDescent="0.3">
      <c r="A46" s="9">
        <v>2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2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3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3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3</v>
      </c>
    </row>
    <row r="51" spans="1:13" x14ac:dyDescent="0.3">
      <c r="A51" s="9">
        <v>1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1</v>
      </c>
    </row>
    <row r="52" spans="1:13" x14ac:dyDescent="0.3">
      <c r="A52" s="9">
        <v>2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3</v>
      </c>
    </row>
    <row r="53" spans="1:13" x14ac:dyDescent="0.3">
      <c r="A53" s="9">
        <v>2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3</v>
      </c>
    </row>
    <row r="54" spans="1:13" x14ac:dyDescent="0.3">
      <c r="A54" s="4" t="s">
        <v>1402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4" t="s">
        <v>1402</v>
      </c>
    </row>
    <row r="55" spans="1:13" x14ac:dyDescent="0.3">
      <c r="A55" s="9">
        <v>5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5</v>
      </c>
    </row>
    <row r="56" spans="1:13" x14ac:dyDescent="0.3">
      <c r="A56" s="9">
        <v>5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5</v>
      </c>
    </row>
    <row r="57" spans="1:13" x14ac:dyDescent="0.3">
      <c r="A57" s="9">
        <v>5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5</v>
      </c>
    </row>
    <row r="58" spans="1:13" x14ac:dyDescent="0.3">
      <c r="A58" s="9">
        <v>5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5</v>
      </c>
    </row>
    <row r="59" spans="1:13" x14ac:dyDescent="0.3">
      <c r="A59" s="9">
        <v>5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4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4</v>
      </c>
    </row>
    <row r="61" spans="1:13" x14ac:dyDescent="0.3">
      <c r="A61" s="9">
        <v>3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3</v>
      </c>
    </row>
    <row r="62" spans="1:13" x14ac:dyDescent="0.3">
      <c r="A62" s="9">
        <v>5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3</v>
      </c>
    </row>
    <row r="63" spans="1:13" x14ac:dyDescent="0.3">
      <c r="A63" s="9">
        <v>5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5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5</v>
      </c>
    </row>
    <row r="66" spans="1:13" x14ac:dyDescent="0.3">
      <c r="A66" s="9">
        <v>3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5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3</v>
      </c>
    </row>
    <row r="68" spans="1:13" x14ac:dyDescent="0.3">
      <c r="A68" s="9">
        <v>5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3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5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5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2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5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5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4" t="s">
        <v>1402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 s="9">
        <v>4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</row>
    <row r="89" spans="1:13" x14ac:dyDescent="0.3">
      <c r="A89" s="9">
        <v>4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1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1</v>
      </c>
    </row>
    <row r="96" spans="1:13" x14ac:dyDescent="0.3">
      <c r="A96" s="9">
        <v>2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1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5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5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5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5</v>
      </c>
    </row>
    <row r="101" spans="1:13" x14ac:dyDescent="0.3">
      <c r="A101" s="9">
        <v>4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>
        <v>4</v>
      </c>
    </row>
    <row r="102" spans="1:13" x14ac:dyDescent="0.3">
      <c r="A102" s="4" t="s">
        <v>1402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4" t="s">
        <v>1402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4" t="s">
        <v>1402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4" t="s">
        <v>1402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5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3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3</v>
      </c>
    </row>
    <row r="111" spans="1:13" x14ac:dyDescent="0.3">
      <c r="A111" s="9">
        <v>3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3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1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1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1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1</v>
      </c>
    </row>
    <row r="119" spans="1:13" x14ac:dyDescent="0.3">
      <c r="A119" s="9">
        <v>4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2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2</v>
      </c>
    </row>
    <row r="121" spans="1:13" x14ac:dyDescent="0.3">
      <c r="A121" s="9">
        <v>3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3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5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5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1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7080-7E48-4054-AE09-E169DBA5FD6E}">
  <dimension ref="A1:P133"/>
  <sheetViews>
    <sheetView workbookViewId="0"/>
  </sheetViews>
  <sheetFormatPr defaultRowHeight="14.4" x14ac:dyDescent="0.3"/>
  <cols>
    <col min="1" max="1" width="33.6640625" bestFit="1" customWidth="1"/>
    <col min="2" max="2" width="5.77734375" customWidth="1"/>
    <col min="3" max="3" width="25.77734375" style="4" customWidth="1"/>
    <col min="4" max="12" width="10.77734375" customWidth="1"/>
    <col min="13" max="13" width="37.1093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113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114</v>
      </c>
    </row>
    <row r="2" spans="1:16" x14ac:dyDescent="0.3">
      <c r="A2" s="9">
        <v>1</v>
      </c>
      <c r="B2" s="9">
        <v>5</v>
      </c>
      <c r="C2" s="4" t="s">
        <v>1414</v>
      </c>
      <c r="D2" s="9">
        <f>COUNTIF(A:A,"="&amp;B2)</f>
        <v>5</v>
      </c>
      <c r="E2" s="9"/>
      <c r="F2" s="9"/>
      <c r="G2" s="9"/>
      <c r="H2" s="9"/>
      <c r="I2" s="9"/>
      <c r="J2" s="9"/>
      <c r="K2" s="9"/>
      <c r="L2" s="9"/>
      <c r="M2" s="9">
        <v>1</v>
      </c>
      <c r="N2" s="9">
        <v>5</v>
      </c>
      <c r="O2" s="4" t="s">
        <v>1414</v>
      </c>
      <c r="P2" s="9">
        <f>COUNTIF(M:M,"="&amp;N2)</f>
        <v>5</v>
      </c>
    </row>
    <row r="3" spans="1:16" x14ac:dyDescent="0.3">
      <c r="A3" s="9">
        <v>4</v>
      </c>
      <c r="B3" s="9">
        <v>4</v>
      </c>
      <c r="C3" s="4" t="s">
        <v>1410</v>
      </c>
      <c r="D3" s="9">
        <f t="shared" ref="D3:D6" si="0">COUNTIF(A:A,"="&amp;B3)</f>
        <v>9</v>
      </c>
      <c r="E3" s="9"/>
      <c r="F3" s="9"/>
      <c r="G3" s="9"/>
      <c r="H3" s="9"/>
      <c r="I3" s="9"/>
      <c r="J3" s="9"/>
      <c r="K3" s="9"/>
      <c r="L3" s="9"/>
      <c r="M3" s="9">
        <v>2</v>
      </c>
      <c r="N3" s="9">
        <v>4</v>
      </c>
      <c r="O3" s="4" t="s">
        <v>1410</v>
      </c>
      <c r="P3" s="9">
        <f t="shared" ref="P3:P4" si="1">COUNTIF(M:M,"="&amp;N3)</f>
        <v>7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si="0"/>
        <v>11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1"/>
        <v>13</v>
      </c>
    </row>
    <row r="5" spans="1:16" x14ac:dyDescent="0.3">
      <c r="A5" s="9">
        <v>1</v>
      </c>
      <c r="B5" s="9">
        <v>2</v>
      </c>
      <c r="C5" s="4" t="s">
        <v>1412</v>
      </c>
      <c r="D5" s="9">
        <f>COUNTIF(A:A,"="&amp;B5)</f>
        <v>8</v>
      </c>
      <c r="E5" s="9"/>
      <c r="F5" s="9"/>
      <c r="G5" s="9"/>
      <c r="H5" s="9"/>
      <c r="I5" s="9"/>
      <c r="J5" s="9"/>
      <c r="K5" s="9"/>
      <c r="L5" s="9"/>
      <c r="M5" s="9">
        <v>1</v>
      </c>
      <c r="N5" s="9">
        <v>2</v>
      </c>
      <c r="O5" s="4" t="s">
        <v>1412</v>
      </c>
      <c r="P5" s="9">
        <f>COUNTIF(M:M,"="&amp;N5)</f>
        <v>7</v>
      </c>
    </row>
    <row r="6" spans="1:16" x14ac:dyDescent="0.3">
      <c r="A6" s="9">
        <v>1</v>
      </c>
      <c r="B6" s="9">
        <v>1</v>
      </c>
      <c r="C6" s="4" t="s">
        <v>1413</v>
      </c>
      <c r="D6" s="9">
        <f t="shared" si="0"/>
        <v>48</v>
      </c>
      <c r="E6" s="9"/>
      <c r="F6" s="9"/>
      <c r="G6" s="9"/>
      <c r="H6" s="9"/>
      <c r="I6" s="9"/>
      <c r="J6" s="9"/>
      <c r="K6" s="9"/>
      <c r="L6" s="9"/>
      <c r="M6" s="9">
        <v>1</v>
      </c>
      <c r="N6" s="9">
        <v>1</v>
      </c>
      <c r="O6" s="4" t="s">
        <v>1413</v>
      </c>
      <c r="P6" s="9">
        <f t="shared" ref="P6" si="2">COUNTIF(M:M,"="&amp;N6)</f>
        <v>49</v>
      </c>
    </row>
    <row r="7" spans="1:16" x14ac:dyDescent="0.3">
      <c r="A7" s="9">
        <v>1</v>
      </c>
      <c r="B7" s="9"/>
      <c r="C7" s="4" t="s">
        <v>1402</v>
      </c>
      <c r="D7" s="9">
        <f>COUNTIF(A:A,"="&amp;C7)</f>
        <v>42</v>
      </c>
      <c r="E7" s="9"/>
      <c r="F7" s="9"/>
      <c r="G7" s="9"/>
      <c r="H7" s="9"/>
      <c r="I7" s="9"/>
      <c r="J7" s="9"/>
      <c r="K7" s="9"/>
      <c r="L7" s="9"/>
      <c r="M7" s="9">
        <v>1</v>
      </c>
      <c r="N7" s="9"/>
      <c r="O7" s="4" t="s">
        <v>1402</v>
      </c>
      <c r="P7" s="9">
        <f>COUNTIF(M:M,"="&amp;O7)</f>
        <v>42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2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0.33870967741935482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0.33870967741935482</v>
      </c>
    </row>
    <row r="11" spans="1:16" x14ac:dyDescent="0.3">
      <c r="A11" t="s">
        <v>1402</v>
      </c>
      <c r="B11" s="9"/>
      <c r="C11" s="4" t="s">
        <v>1413</v>
      </c>
      <c r="D11" s="17">
        <f>D6/D8</f>
        <v>0.38709677419354838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0.39516129032258063</v>
      </c>
    </row>
    <row r="12" spans="1:16" x14ac:dyDescent="0.3">
      <c r="A12" t="s">
        <v>1402</v>
      </c>
      <c r="C12" s="4" t="s">
        <v>1412</v>
      </c>
      <c r="D12" s="2">
        <f>D5/D8</f>
        <v>6.4516129032258063E-2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5.6451612903225805E-2</v>
      </c>
    </row>
    <row r="13" spans="1:16" x14ac:dyDescent="0.3">
      <c r="A13" s="9">
        <v>1</v>
      </c>
      <c r="B13" s="9"/>
      <c r="C13" s="4" t="s">
        <v>1411</v>
      </c>
      <c r="D13" s="17">
        <f>D4/D8</f>
        <v>8.8709677419354843E-2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0.10483870967741936</v>
      </c>
    </row>
    <row r="14" spans="1:16" x14ac:dyDescent="0.3">
      <c r="A14" s="9">
        <v>4</v>
      </c>
      <c r="C14" s="4" t="s">
        <v>1410</v>
      </c>
      <c r="D14" s="2">
        <f>D3/D8</f>
        <v>7.2580645161290328E-2</v>
      </c>
      <c r="E14" s="2"/>
      <c r="F14" s="2"/>
      <c r="G14" s="2"/>
      <c r="H14" s="2"/>
      <c r="I14" s="2"/>
      <c r="J14" s="2"/>
      <c r="K14" s="2"/>
      <c r="M14" s="9">
        <v>4</v>
      </c>
      <c r="O14" s="4" t="s">
        <v>1410</v>
      </c>
      <c r="P14" s="2">
        <f>P3/P8</f>
        <v>5.6451612903225805E-2</v>
      </c>
    </row>
    <row r="15" spans="1:16" x14ac:dyDescent="0.3">
      <c r="A15" s="4" t="s">
        <v>1402</v>
      </c>
      <c r="C15" s="4" t="s">
        <v>1414</v>
      </c>
      <c r="D15" s="2">
        <f>D2/D8</f>
        <v>4.0322580645161289E-2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4.0322580645161289E-2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2</v>
      </c>
    </row>
    <row r="25" spans="1:13" x14ac:dyDescent="0.3">
      <c r="A25" s="9">
        <v>1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1</v>
      </c>
    </row>
    <row r="29" spans="1:13" x14ac:dyDescent="0.3">
      <c r="A29" s="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4" t="s">
        <v>1402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4" t="s">
        <v>1402</v>
      </c>
    </row>
    <row r="35" spans="1:13" x14ac:dyDescent="0.3">
      <c r="A35" s="9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1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1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1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5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3</v>
      </c>
    </row>
    <row r="41" spans="1:13" x14ac:dyDescent="0.3">
      <c r="A41" s="9">
        <v>3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3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1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1</v>
      </c>
    </row>
    <row r="44" spans="1:13" x14ac:dyDescent="0.3">
      <c r="A44" s="9">
        <v>4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4</v>
      </c>
    </row>
    <row r="45" spans="1:13" x14ac:dyDescent="0.3">
      <c r="A45" s="9">
        <v>2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2</v>
      </c>
    </row>
    <row r="46" spans="1:13" x14ac:dyDescent="0.3">
      <c r="A46" s="9">
        <v>2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2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3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3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3</v>
      </c>
    </row>
    <row r="51" spans="1:13" x14ac:dyDescent="0.3">
      <c r="A51" s="9">
        <v>1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1</v>
      </c>
    </row>
    <row r="52" spans="1:13" x14ac:dyDescent="0.3">
      <c r="A52" s="9">
        <v>2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1</v>
      </c>
    </row>
    <row r="53" spans="1:13" x14ac:dyDescent="0.3">
      <c r="A53" s="9">
        <v>2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2</v>
      </c>
    </row>
    <row r="54" spans="1:13" x14ac:dyDescent="0.3">
      <c r="A54" s="4" t="s">
        <v>1402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4" t="s">
        <v>1402</v>
      </c>
    </row>
    <row r="55" spans="1:13" x14ac:dyDescent="0.3">
      <c r="A55" s="9">
        <v>3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3</v>
      </c>
    </row>
    <row r="56" spans="1:13" x14ac:dyDescent="0.3">
      <c r="A56" s="9">
        <v>3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3</v>
      </c>
    </row>
    <row r="57" spans="1:13" x14ac:dyDescent="0.3">
      <c r="A57" s="9">
        <v>1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1</v>
      </c>
    </row>
    <row r="59" spans="1:13" x14ac:dyDescent="0.3">
      <c r="A59" s="9">
        <v>1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1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1</v>
      </c>
    </row>
    <row r="61" spans="1:13" x14ac:dyDescent="0.3">
      <c r="A61" s="9">
        <v>1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</row>
    <row r="62" spans="1:13" x14ac:dyDescent="0.3">
      <c r="A62" s="9">
        <v>1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1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1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1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1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1</v>
      </c>
    </row>
    <row r="68" spans="1:13" x14ac:dyDescent="0.3">
      <c r="A68" s="9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5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5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1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1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9">
        <v>1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9">
        <v>1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9">
        <v>4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>
        <v>4</v>
      </c>
    </row>
    <row r="88" spans="1:13" x14ac:dyDescent="0.3">
      <c r="A88" s="9">
        <v>1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</row>
    <row r="89" spans="1:13" x14ac:dyDescent="0.3">
      <c r="A89" s="9">
        <v>4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4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9" t="s">
        <v>249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9" t="s">
        <v>249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4" t="s">
        <v>1402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4" t="s">
        <v>1402</v>
      </c>
    </row>
    <row r="96" spans="1:13" x14ac:dyDescent="0.3">
      <c r="A96" s="9">
        <v>4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4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2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2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1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1</v>
      </c>
    </row>
    <row r="101" spans="1:13" x14ac:dyDescent="0.3">
      <c r="A101" s="4" t="s">
        <v>1402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4" t="s">
        <v>1402</v>
      </c>
    </row>
    <row r="102" spans="1:13" x14ac:dyDescent="0.3">
      <c r="A102" s="4" t="s">
        <v>1402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4" t="s">
        <v>1402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4" t="s">
        <v>1402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4" t="s">
        <v>1402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5</v>
      </c>
    </row>
    <row r="109" spans="1:13" x14ac:dyDescent="0.3">
      <c r="A109" s="9">
        <v>4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4</v>
      </c>
    </row>
    <row r="110" spans="1:13" x14ac:dyDescent="0.3">
      <c r="A110" s="9">
        <v>3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3</v>
      </c>
    </row>
    <row r="111" spans="1:13" x14ac:dyDescent="0.3">
      <c r="A111" s="9">
        <v>1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1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1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5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4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3</v>
      </c>
    </row>
    <row r="119" spans="1:13" x14ac:dyDescent="0.3">
      <c r="A119" s="9">
        <v>1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1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1</v>
      </c>
    </row>
    <row r="121" spans="1:13" x14ac:dyDescent="0.3">
      <c r="A121" s="4" t="s">
        <v>1402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4" t="s">
        <v>1402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1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1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1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4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4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5"/>
  <sheetViews>
    <sheetView workbookViewId="0">
      <selection activeCell="N2" sqref="N2"/>
    </sheetView>
  </sheetViews>
  <sheetFormatPr defaultRowHeight="14.4" x14ac:dyDescent="0.3"/>
  <cols>
    <col min="1" max="1" width="13.44140625" customWidth="1"/>
    <col min="2" max="2" width="7.21875" customWidth="1"/>
    <col min="3" max="3" width="11.88671875" customWidth="1"/>
    <col min="4" max="4" width="8.33203125" customWidth="1"/>
    <col min="5" max="6" width="10.77734375" customWidth="1"/>
    <col min="7" max="7" width="8.6640625" customWidth="1"/>
    <col min="8" max="8" width="7.5546875" customWidth="1"/>
    <col min="9" max="9" width="23.44140625" bestFit="1" customWidth="1"/>
    <col min="10" max="10" width="10.77734375" customWidth="1"/>
    <col min="14" max="14" width="12.109375" customWidth="1"/>
    <col min="15" max="15" width="9.109375" customWidth="1"/>
    <col min="16" max="16" width="11.44140625" customWidth="1"/>
    <col min="17" max="20" width="10.77734375" customWidth="1"/>
  </cols>
  <sheetData>
    <row r="1" spans="1:17" x14ac:dyDescent="0.3">
      <c r="A1" s="1" t="s">
        <v>1361</v>
      </c>
      <c r="B1" s="1"/>
      <c r="G1" s="1" t="s">
        <v>1362</v>
      </c>
      <c r="N1" s="1" t="s">
        <v>1363</v>
      </c>
    </row>
    <row r="2" spans="1:17" x14ac:dyDescent="0.3">
      <c r="A2" t="s">
        <v>942</v>
      </c>
      <c r="C2" t="s">
        <v>942</v>
      </c>
      <c r="D2">
        <f>COUNTIF(A:A,"="&amp;C2)</f>
        <v>60</v>
      </c>
      <c r="G2" s="9">
        <v>41</v>
      </c>
      <c r="I2" t="s">
        <v>1347</v>
      </c>
      <c r="J2">
        <f>MINA(G2:G135)</f>
        <v>14</v>
      </c>
      <c r="N2" t="s">
        <v>258</v>
      </c>
      <c r="P2" t="s">
        <v>261</v>
      </c>
      <c r="Q2">
        <f>COUNTIF(N:N,"="&amp;P2)</f>
        <v>2</v>
      </c>
    </row>
    <row r="3" spans="1:17" x14ac:dyDescent="0.3">
      <c r="A3" t="s">
        <v>943</v>
      </c>
      <c r="C3" t="s">
        <v>943</v>
      </c>
      <c r="D3">
        <f>COUNTIF(A:A,"="&amp;C3)</f>
        <v>64</v>
      </c>
      <c r="G3" s="9">
        <v>26</v>
      </c>
      <c r="I3" t="s">
        <v>1346</v>
      </c>
      <c r="J3">
        <f>MAXA(G2:G135)</f>
        <v>75</v>
      </c>
      <c r="N3" t="s">
        <v>259</v>
      </c>
      <c r="P3" t="s">
        <v>258</v>
      </c>
      <c r="Q3">
        <f>COUNTIF(N:N,"="&amp;P3)</f>
        <v>39</v>
      </c>
    </row>
    <row r="4" spans="1:17" x14ac:dyDescent="0.3">
      <c r="A4" t="s">
        <v>942</v>
      </c>
      <c r="G4" s="9">
        <v>28</v>
      </c>
      <c r="N4" t="s">
        <v>259</v>
      </c>
      <c r="P4" t="s">
        <v>259</v>
      </c>
      <c r="Q4">
        <f>COUNTIF(N:N,"="&amp;P4)</f>
        <v>61</v>
      </c>
    </row>
    <row r="5" spans="1:17" x14ac:dyDescent="0.3">
      <c r="A5" t="s">
        <v>943</v>
      </c>
      <c r="G5" s="9">
        <v>29</v>
      </c>
      <c r="I5" t="s">
        <v>1349</v>
      </c>
      <c r="J5">
        <f>COUNTIF(G:G,"&lt;"&amp;K5)</f>
        <v>7</v>
      </c>
      <c r="K5">
        <v>18</v>
      </c>
      <c r="N5" t="s">
        <v>258</v>
      </c>
      <c r="P5" t="s">
        <v>260</v>
      </c>
      <c r="Q5">
        <f>COUNTIF(N:N,"="&amp;P5)</f>
        <v>21</v>
      </c>
    </row>
    <row r="6" spans="1:17" x14ac:dyDescent="0.3">
      <c r="A6" t="s">
        <v>943</v>
      </c>
      <c r="G6" s="9">
        <v>46</v>
      </c>
      <c r="I6" t="s">
        <v>1348</v>
      </c>
      <c r="J6">
        <f>COUNTIFS(G:G,"&gt;="&amp;K5,G:G,"&lt;="&amp;K6)</f>
        <v>35</v>
      </c>
      <c r="K6">
        <v>30</v>
      </c>
      <c r="N6" t="s">
        <v>258</v>
      </c>
      <c r="P6" t="s">
        <v>11</v>
      </c>
      <c r="Q6">
        <v>2</v>
      </c>
    </row>
    <row r="7" spans="1:17" x14ac:dyDescent="0.3">
      <c r="A7" t="s">
        <v>942</v>
      </c>
      <c r="G7" s="9">
        <v>48</v>
      </c>
      <c r="I7" t="s">
        <v>1350</v>
      </c>
      <c r="J7">
        <f>COUNTIFS(G:G,"&gt;"&amp;K6,G:G,"&lt;="&amp;K7)</f>
        <v>39</v>
      </c>
      <c r="K7">
        <v>50</v>
      </c>
      <c r="N7" t="s">
        <v>258</v>
      </c>
      <c r="P7" t="s">
        <v>1352</v>
      </c>
      <c r="Q7">
        <v>124</v>
      </c>
    </row>
    <row r="8" spans="1:17" x14ac:dyDescent="0.3">
      <c r="A8" t="s">
        <v>943</v>
      </c>
      <c r="G8" s="9">
        <v>34</v>
      </c>
      <c r="I8" t="s">
        <v>1351</v>
      </c>
      <c r="J8">
        <f>COUNTIF(G:G,"&gt;"&amp;K7)</f>
        <v>43</v>
      </c>
      <c r="N8" t="s">
        <v>260</v>
      </c>
    </row>
    <row r="9" spans="1:17" x14ac:dyDescent="0.3">
      <c r="A9" t="s">
        <v>942</v>
      </c>
      <c r="G9" s="9">
        <v>53</v>
      </c>
      <c r="I9" t="s">
        <v>1352</v>
      </c>
      <c r="J9">
        <v>124</v>
      </c>
      <c r="N9" t="s">
        <v>258</v>
      </c>
      <c r="Q9" s="2"/>
    </row>
    <row r="10" spans="1:17" x14ac:dyDescent="0.3">
      <c r="A10" t="s">
        <v>943</v>
      </c>
      <c r="G10" s="9">
        <v>34</v>
      </c>
      <c r="N10" t="s">
        <v>259</v>
      </c>
      <c r="Q10" s="2"/>
    </row>
    <row r="11" spans="1:17" x14ac:dyDescent="0.3">
      <c r="A11" t="s">
        <v>943</v>
      </c>
      <c r="G11" s="9">
        <v>29</v>
      </c>
      <c r="I11" t="s">
        <v>1351</v>
      </c>
      <c r="J11" s="2">
        <f>J8/J9</f>
        <v>0.34677419354838712</v>
      </c>
      <c r="N11" t="s">
        <v>258</v>
      </c>
      <c r="Q11" s="2"/>
    </row>
    <row r="12" spans="1:17" x14ac:dyDescent="0.3">
      <c r="A12" t="s">
        <v>943</v>
      </c>
      <c r="G12" s="9">
        <v>26</v>
      </c>
      <c r="I12" t="s">
        <v>1350</v>
      </c>
      <c r="J12" s="2">
        <f>J7/J9</f>
        <v>0.31451612903225806</v>
      </c>
      <c r="N12" t="s">
        <v>258</v>
      </c>
      <c r="Q12" s="2"/>
    </row>
    <row r="13" spans="1:17" x14ac:dyDescent="0.3">
      <c r="A13" t="s">
        <v>943</v>
      </c>
      <c r="G13" s="9">
        <v>60</v>
      </c>
      <c r="I13" t="s">
        <v>1348</v>
      </c>
      <c r="J13" s="2">
        <f>J6/J9</f>
        <v>0.28225806451612906</v>
      </c>
      <c r="N13" t="s">
        <v>260</v>
      </c>
      <c r="Q13" s="2"/>
    </row>
    <row r="14" spans="1:17" x14ac:dyDescent="0.3">
      <c r="A14" t="s">
        <v>943</v>
      </c>
      <c r="G14" s="9">
        <v>17</v>
      </c>
      <c r="I14" t="s">
        <v>1349</v>
      </c>
      <c r="J14" s="2">
        <f>J5/J9</f>
        <v>5.6451612903225805E-2</v>
      </c>
      <c r="N14" t="s">
        <v>259</v>
      </c>
    </row>
    <row r="15" spans="1:17" x14ac:dyDescent="0.3">
      <c r="A15" t="s">
        <v>943</v>
      </c>
      <c r="G15" s="9">
        <v>46</v>
      </c>
      <c r="N15" t="s">
        <v>258</v>
      </c>
    </row>
    <row r="16" spans="1:17" x14ac:dyDescent="0.3">
      <c r="A16" t="s">
        <v>942</v>
      </c>
      <c r="G16" s="9">
        <v>17</v>
      </c>
      <c r="N16" t="s">
        <v>259</v>
      </c>
    </row>
    <row r="17" spans="1:14" x14ac:dyDescent="0.3">
      <c r="A17" t="s">
        <v>943</v>
      </c>
      <c r="G17" s="9">
        <v>37</v>
      </c>
      <c r="N17" t="s">
        <v>259</v>
      </c>
    </row>
    <row r="18" spans="1:14" x14ac:dyDescent="0.3">
      <c r="A18" t="s">
        <v>943</v>
      </c>
      <c r="G18" s="9">
        <v>28</v>
      </c>
      <c r="N18" t="s">
        <v>259</v>
      </c>
    </row>
    <row r="19" spans="1:14" x14ac:dyDescent="0.3">
      <c r="A19" t="s">
        <v>943</v>
      </c>
      <c r="G19" s="9">
        <v>48</v>
      </c>
      <c r="N19" t="s">
        <v>259</v>
      </c>
    </row>
    <row r="20" spans="1:14" x14ac:dyDescent="0.3">
      <c r="A20" t="s">
        <v>942</v>
      </c>
      <c r="G20" s="9">
        <v>73</v>
      </c>
      <c r="N20" t="s">
        <v>259</v>
      </c>
    </row>
    <row r="21" spans="1:14" x14ac:dyDescent="0.3">
      <c r="A21" t="s">
        <v>943</v>
      </c>
      <c r="G21" s="9">
        <v>35</v>
      </c>
      <c r="N21" t="s">
        <v>259</v>
      </c>
    </row>
    <row r="22" spans="1:14" x14ac:dyDescent="0.3">
      <c r="A22" t="s">
        <v>942</v>
      </c>
      <c r="G22" s="9">
        <v>62</v>
      </c>
      <c r="N22" t="s">
        <v>259</v>
      </c>
    </row>
    <row r="23" spans="1:14" x14ac:dyDescent="0.3">
      <c r="A23" t="s">
        <v>943</v>
      </c>
      <c r="G23" s="9">
        <v>61</v>
      </c>
      <c r="N23" t="s">
        <v>258</v>
      </c>
    </row>
    <row r="24" spans="1:14" x14ac:dyDescent="0.3">
      <c r="A24" t="s">
        <v>943</v>
      </c>
      <c r="G24" s="9">
        <v>26</v>
      </c>
      <c r="N24" t="s">
        <v>259</v>
      </c>
    </row>
    <row r="25" spans="1:14" x14ac:dyDescent="0.3">
      <c r="A25" t="s">
        <v>943</v>
      </c>
      <c r="G25" s="9">
        <v>23</v>
      </c>
      <c r="N25" t="s">
        <v>259</v>
      </c>
    </row>
    <row r="26" spans="1:14" x14ac:dyDescent="0.3">
      <c r="A26" t="s">
        <v>942</v>
      </c>
      <c r="G26" s="9">
        <v>16</v>
      </c>
      <c r="N26" t="s">
        <v>259</v>
      </c>
    </row>
    <row r="27" spans="1:14" x14ac:dyDescent="0.3">
      <c r="A27" t="s">
        <v>942</v>
      </c>
      <c r="G27" s="9">
        <v>63</v>
      </c>
      <c r="N27" t="s">
        <v>259</v>
      </c>
    </row>
    <row r="28" spans="1:14" x14ac:dyDescent="0.3">
      <c r="A28" t="s">
        <v>942</v>
      </c>
      <c r="G28" s="9">
        <v>65</v>
      </c>
      <c r="N28" t="s">
        <v>259</v>
      </c>
    </row>
    <row r="29" spans="1:14" x14ac:dyDescent="0.3">
      <c r="A29" t="s">
        <v>942</v>
      </c>
      <c r="G29" s="9">
        <v>66</v>
      </c>
      <c r="N29" t="s">
        <v>259</v>
      </c>
    </row>
    <row r="30" spans="1:14" x14ac:dyDescent="0.3">
      <c r="A30" t="s">
        <v>942</v>
      </c>
      <c r="G30" s="9">
        <v>57</v>
      </c>
      <c r="N30" t="s">
        <v>259</v>
      </c>
    </row>
    <row r="31" spans="1:14" x14ac:dyDescent="0.3">
      <c r="A31" t="s">
        <v>942</v>
      </c>
      <c r="G31" s="9">
        <v>52</v>
      </c>
      <c r="N31" t="s">
        <v>258</v>
      </c>
    </row>
    <row r="32" spans="1:14" x14ac:dyDescent="0.3">
      <c r="A32" t="s">
        <v>943</v>
      </c>
      <c r="G32" s="9">
        <v>56</v>
      </c>
      <c r="N32" t="s">
        <v>259</v>
      </c>
    </row>
    <row r="33" spans="1:14" x14ac:dyDescent="0.3">
      <c r="A33" t="s">
        <v>943</v>
      </c>
      <c r="G33" s="9">
        <v>61</v>
      </c>
      <c r="N33" t="s">
        <v>258</v>
      </c>
    </row>
    <row r="34" spans="1:14" x14ac:dyDescent="0.3">
      <c r="A34" t="s">
        <v>942</v>
      </c>
      <c r="G34" s="9">
        <v>60</v>
      </c>
      <c r="N34" t="s">
        <v>259</v>
      </c>
    </row>
    <row r="35" spans="1:14" x14ac:dyDescent="0.3">
      <c r="A35" t="s">
        <v>942</v>
      </c>
      <c r="G35" s="9">
        <v>71</v>
      </c>
      <c r="N35" t="s">
        <v>259</v>
      </c>
    </row>
    <row r="36" spans="1:14" x14ac:dyDescent="0.3">
      <c r="A36" t="s">
        <v>943</v>
      </c>
      <c r="G36" s="9">
        <v>60</v>
      </c>
      <c r="N36" t="s">
        <v>259</v>
      </c>
    </row>
    <row r="37" spans="1:14" x14ac:dyDescent="0.3">
      <c r="A37" t="s">
        <v>942</v>
      </c>
      <c r="G37" s="9">
        <v>22</v>
      </c>
      <c r="N37" t="s">
        <v>259</v>
      </c>
    </row>
    <row r="38" spans="1:14" x14ac:dyDescent="0.3">
      <c r="A38" t="s">
        <v>942</v>
      </c>
      <c r="G38" s="9">
        <v>16</v>
      </c>
      <c r="N38" t="s">
        <v>259</v>
      </c>
    </row>
    <row r="39" spans="1:14" x14ac:dyDescent="0.3">
      <c r="A39" t="s">
        <v>942</v>
      </c>
      <c r="G39" s="9">
        <v>38</v>
      </c>
      <c r="N39" t="s">
        <v>259</v>
      </c>
    </row>
    <row r="40" spans="1:14" x14ac:dyDescent="0.3">
      <c r="A40" t="s">
        <v>943</v>
      </c>
      <c r="G40" s="9">
        <v>53</v>
      </c>
      <c r="N40" t="s">
        <v>258</v>
      </c>
    </row>
    <row r="41" spans="1:14" x14ac:dyDescent="0.3">
      <c r="A41" t="s">
        <v>942</v>
      </c>
      <c r="G41" s="9">
        <v>73</v>
      </c>
      <c r="N41" t="s">
        <v>259</v>
      </c>
    </row>
    <row r="42" spans="1:14" x14ac:dyDescent="0.3">
      <c r="A42" t="s">
        <v>943</v>
      </c>
      <c r="G42" s="9">
        <v>51</v>
      </c>
      <c r="N42" t="s">
        <v>258</v>
      </c>
    </row>
    <row r="43" spans="1:14" x14ac:dyDescent="0.3">
      <c r="A43" t="s">
        <v>943</v>
      </c>
      <c r="G43" s="9">
        <v>20</v>
      </c>
      <c r="N43" t="s">
        <v>259</v>
      </c>
    </row>
    <row r="44" spans="1:14" x14ac:dyDescent="0.3">
      <c r="A44" t="s">
        <v>942</v>
      </c>
      <c r="G44" s="9">
        <v>66</v>
      </c>
      <c r="N44" t="s">
        <v>260</v>
      </c>
    </row>
    <row r="45" spans="1:14" x14ac:dyDescent="0.3">
      <c r="A45" t="s">
        <v>943</v>
      </c>
      <c r="G45" s="9">
        <v>36</v>
      </c>
      <c r="N45" t="s">
        <v>260</v>
      </c>
    </row>
    <row r="46" spans="1:14" x14ac:dyDescent="0.3">
      <c r="A46" t="s">
        <v>942</v>
      </c>
      <c r="G46" s="9">
        <v>29</v>
      </c>
      <c r="N46" t="s">
        <v>260</v>
      </c>
    </row>
    <row r="47" spans="1:14" x14ac:dyDescent="0.3">
      <c r="A47" t="s">
        <v>943</v>
      </c>
      <c r="G47" s="9">
        <v>75</v>
      </c>
      <c r="N47" t="s">
        <v>259</v>
      </c>
    </row>
    <row r="48" spans="1:14" x14ac:dyDescent="0.3">
      <c r="A48" t="s">
        <v>942</v>
      </c>
      <c r="G48" s="9">
        <v>27</v>
      </c>
      <c r="N48" t="s">
        <v>261</v>
      </c>
    </row>
    <row r="49" spans="1:14" x14ac:dyDescent="0.3">
      <c r="A49" t="s">
        <v>942</v>
      </c>
      <c r="G49" s="9">
        <v>17</v>
      </c>
      <c r="N49" t="s">
        <v>258</v>
      </c>
    </row>
    <row r="50" spans="1:14" x14ac:dyDescent="0.3">
      <c r="A50" t="s">
        <v>943</v>
      </c>
      <c r="G50" s="9">
        <v>73</v>
      </c>
      <c r="N50" t="s">
        <v>261</v>
      </c>
    </row>
    <row r="51" spans="1:14" x14ac:dyDescent="0.3">
      <c r="A51" t="s">
        <v>943</v>
      </c>
      <c r="G51" s="9">
        <v>14</v>
      </c>
      <c r="N51" t="s">
        <v>258</v>
      </c>
    </row>
    <row r="52" spans="1:14" x14ac:dyDescent="0.3">
      <c r="A52" t="s">
        <v>942</v>
      </c>
      <c r="G52" s="9">
        <v>67</v>
      </c>
      <c r="N52" t="s">
        <v>258</v>
      </c>
    </row>
    <row r="53" spans="1:14" x14ac:dyDescent="0.3">
      <c r="A53" t="s">
        <v>942</v>
      </c>
      <c r="G53" s="9">
        <v>37</v>
      </c>
      <c r="N53" t="s">
        <v>260</v>
      </c>
    </row>
    <row r="54" spans="1:14" x14ac:dyDescent="0.3">
      <c r="A54" t="s">
        <v>942</v>
      </c>
      <c r="G54" s="9">
        <v>27</v>
      </c>
      <c r="N54" t="s">
        <v>259</v>
      </c>
    </row>
    <row r="55" spans="1:14" x14ac:dyDescent="0.3">
      <c r="A55" t="s">
        <v>943</v>
      </c>
      <c r="G55" s="9">
        <v>17</v>
      </c>
      <c r="N55" t="s">
        <v>260</v>
      </c>
    </row>
    <row r="56" spans="1:14" x14ac:dyDescent="0.3">
      <c r="A56" t="s">
        <v>942</v>
      </c>
      <c r="G56" s="9">
        <v>45</v>
      </c>
      <c r="N56" t="s">
        <v>259</v>
      </c>
    </row>
    <row r="57" spans="1:14" x14ac:dyDescent="0.3">
      <c r="A57" t="s">
        <v>943</v>
      </c>
      <c r="G57" s="9">
        <v>60</v>
      </c>
      <c r="N57" t="s">
        <v>260</v>
      </c>
    </row>
    <row r="58" spans="1:14" x14ac:dyDescent="0.3">
      <c r="A58" t="s">
        <v>943</v>
      </c>
      <c r="G58" s="9">
        <v>30</v>
      </c>
      <c r="N58" t="s">
        <v>259</v>
      </c>
    </row>
    <row r="59" spans="1:14" x14ac:dyDescent="0.3">
      <c r="A59" t="s">
        <v>942</v>
      </c>
      <c r="G59" s="9">
        <v>18</v>
      </c>
      <c r="N59" t="s">
        <v>259</v>
      </c>
    </row>
    <row r="60" spans="1:14" x14ac:dyDescent="0.3">
      <c r="A60" t="s">
        <v>942</v>
      </c>
      <c r="G60" s="9">
        <v>20</v>
      </c>
      <c r="N60" t="s">
        <v>260</v>
      </c>
    </row>
    <row r="61" spans="1:14" x14ac:dyDescent="0.3">
      <c r="A61" t="s">
        <v>942</v>
      </c>
      <c r="G61" s="9">
        <v>20</v>
      </c>
      <c r="N61" t="s">
        <v>258</v>
      </c>
    </row>
    <row r="62" spans="1:14" x14ac:dyDescent="0.3">
      <c r="A62" t="s">
        <v>942</v>
      </c>
      <c r="G62" s="9">
        <v>20</v>
      </c>
      <c r="N62" t="s">
        <v>260</v>
      </c>
    </row>
    <row r="63" spans="1:14" x14ac:dyDescent="0.3">
      <c r="A63" t="s">
        <v>942</v>
      </c>
      <c r="G63" s="9">
        <v>68</v>
      </c>
      <c r="N63" t="s">
        <v>259</v>
      </c>
    </row>
    <row r="64" spans="1:14" x14ac:dyDescent="0.3">
      <c r="A64" t="s">
        <v>942</v>
      </c>
      <c r="G64" s="9">
        <v>21</v>
      </c>
      <c r="N64" t="s">
        <v>258</v>
      </c>
    </row>
    <row r="65" spans="1:14" x14ac:dyDescent="0.3">
      <c r="A65" t="s">
        <v>943</v>
      </c>
      <c r="G65" s="9">
        <v>38</v>
      </c>
      <c r="N65" t="s">
        <v>259</v>
      </c>
    </row>
    <row r="66" spans="1:14" x14ac:dyDescent="0.3">
      <c r="A66" t="s">
        <v>942</v>
      </c>
      <c r="G66" s="9">
        <v>27</v>
      </c>
      <c r="N66" t="s">
        <v>259</v>
      </c>
    </row>
    <row r="67" spans="1:14" x14ac:dyDescent="0.3">
      <c r="A67" t="s">
        <v>942</v>
      </c>
      <c r="G67" s="9">
        <v>33</v>
      </c>
      <c r="N67" t="s">
        <v>260</v>
      </c>
    </row>
    <row r="68" spans="1:14" x14ac:dyDescent="0.3">
      <c r="A68" t="s">
        <v>943</v>
      </c>
      <c r="G68" s="9">
        <v>40</v>
      </c>
      <c r="N68" t="s">
        <v>259</v>
      </c>
    </row>
    <row r="69" spans="1:14" x14ac:dyDescent="0.3">
      <c r="A69" t="s">
        <v>943</v>
      </c>
      <c r="G69" s="9">
        <v>75</v>
      </c>
      <c r="N69" t="s">
        <v>956</v>
      </c>
    </row>
    <row r="70" spans="1:14" x14ac:dyDescent="0.3">
      <c r="A70" t="s">
        <v>942</v>
      </c>
      <c r="G70" s="9">
        <v>47</v>
      </c>
      <c r="N70" t="s">
        <v>260</v>
      </c>
    </row>
    <row r="71" spans="1:14" x14ac:dyDescent="0.3">
      <c r="A71" t="s">
        <v>943</v>
      </c>
      <c r="G71" s="9">
        <v>26</v>
      </c>
      <c r="N71" t="s">
        <v>260</v>
      </c>
    </row>
    <row r="72" spans="1:14" x14ac:dyDescent="0.3">
      <c r="A72" t="s">
        <v>942</v>
      </c>
      <c r="G72" s="9">
        <v>52</v>
      </c>
      <c r="N72" t="s">
        <v>259</v>
      </c>
    </row>
    <row r="73" spans="1:14" x14ac:dyDescent="0.3">
      <c r="A73" t="s">
        <v>942</v>
      </c>
      <c r="G73" s="9">
        <v>68</v>
      </c>
      <c r="N73" t="s">
        <v>259</v>
      </c>
    </row>
    <row r="74" spans="1:14" x14ac:dyDescent="0.3">
      <c r="A74" t="s">
        <v>943</v>
      </c>
      <c r="G74" s="9">
        <v>44</v>
      </c>
      <c r="N74" t="s">
        <v>259</v>
      </c>
    </row>
    <row r="75" spans="1:14" x14ac:dyDescent="0.3">
      <c r="A75" t="s">
        <v>942</v>
      </c>
      <c r="G75" s="9">
        <v>40</v>
      </c>
      <c r="N75" t="s">
        <v>258</v>
      </c>
    </row>
    <row r="76" spans="1:14" x14ac:dyDescent="0.3">
      <c r="A76" t="s">
        <v>943</v>
      </c>
      <c r="G76" s="9">
        <v>35</v>
      </c>
      <c r="N76" t="s">
        <v>258</v>
      </c>
    </row>
    <row r="77" spans="1:14" x14ac:dyDescent="0.3">
      <c r="A77" t="s">
        <v>942</v>
      </c>
      <c r="G77" s="9">
        <v>27</v>
      </c>
      <c r="N77" t="s">
        <v>260</v>
      </c>
    </row>
    <row r="78" spans="1:14" x14ac:dyDescent="0.3">
      <c r="A78" t="s">
        <v>942</v>
      </c>
      <c r="G78" s="9">
        <v>26</v>
      </c>
      <c r="N78" t="s">
        <v>258</v>
      </c>
    </row>
    <row r="79" spans="1:14" x14ac:dyDescent="0.3">
      <c r="A79" t="s">
        <v>943</v>
      </c>
      <c r="G79" s="9">
        <v>26</v>
      </c>
      <c r="N79" t="s">
        <v>258</v>
      </c>
    </row>
    <row r="80" spans="1:14" x14ac:dyDescent="0.3">
      <c r="A80" t="s">
        <v>942</v>
      </c>
      <c r="G80" s="9">
        <v>20</v>
      </c>
      <c r="N80" t="s">
        <v>259</v>
      </c>
    </row>
    <row r="81" spans="1:14" x14ac:dyDescent="0.3">
      <c r="A81" t="s">
        <v>943</v>
      </c>
      <c r="G81" s="9">
        <v>28</v>
      </c>
      <c r="N81" t="s">
        <v>260</v>
      </c>
    </row>
    <row r="82" spans="1:14" x14ac:dyDescent="0.3">
      <c r="A82" t="s">
        <v>942</v>
      </c>
      <c r="G82" s="9">
        <v>31</v>
      </c>
      <c r="N82" t="s">
        <v>260</v>
      </c>
    </row>
    <row r="83" spans="1:14" x14ac:dyDescent="0.3">
      <c r="A83" t="s">
        <v>942</v>
      </c>
      <c r="G83" s="9">
        <v>23</v>
      </c>
      <c r="N83" t="s">
        <v>258</v>
      </c>
    </row>
    <row r="84" spans="1:14" x14ac:dyDescent="0.3">
      <c r="A84" t="s">
        <v>942</v>
      </c>
      <c r="G84" s="9">
        <v>26</v>
      </c>
      <c r="N84" t="s">
        <v>259</v>
      </c>
    </row>
    <row r="85" spans="1:14" x14ac:dyDescent="0.3">
      <c r="A85" t="s">
        <v>942</v>
      </c>
      <c r="G85" s="9">
        <v>23</v>
      </c>
      <c r="N85" t="s">
        <v>258</v>
      </c>
    </row>
    <row r="86" spans="1:14" x14ac:dyDescent="0.3">
      <c r="A86" t="s">
        <v>942</v>
      </c>
      <c r="G86" s="9">
        <v>51</v>
      </c>
      <c r="N86" t="s">
        <v>259</v>
      </c>
    </row>
    <row r="87" spans="1:14" x14ac:dyDescent="0.3">
      <c r="A87" t="s">
        <v>943</v>
      </c>
      <c r="G87" s="9">
        <v>20</v>
      </c>
      <c r="N87" t="s">
        <v>259</v>
      </c>
    </row>
    <row r="88" spans="1:14" x14ac:dyDescent="0.3">
      <c r="A88" t="s">
        <v>942</v>
      </c>
      <c r="G88" s="9">
        <v>67</v>
      </c>
      <c r="N88" t="s">
        <v>259</v>
      </c>
    </row>
    <row r="89" spans="1:14" x14ac:dyDescent="0.3">
      <c r="A89" t="s">
        <v>943</v>
      </c>
      <c r="G89" s="9">
        <v>57</v>
      </c>
      <c r="N89" t="s">
        <v>259</v>
      </c>
    </row>
    <row r="90" spans="1:14" x14ac:dyDescent="0.3">
      <c r="A90" t="s">
        <v>942</v>
      </c>
      <c r="G90" s="9">
        <v>60</v>
      </c>
      <c r="N90" t="s">
        <v>260</v>
      </c>
    </row>
    <row r="91" spans="1:14" x14ac:dyDescent="0.3">
      <c r="A91" t="s">
        <v>942</v>
      </c>
      <c r="G91" s="9">
        <v>38</v>
      </c>
      <c r="N91" t="s">
        <v>259</v>
      </c>
    </row>
    <row r="92" spans="1:14" x14ac:dyDescent="0.3">
      <c r="A92" t="s">
        <v>943</v>
      </c>
      <c r="G92" s="9">
        <v>31</v>
      </c>
      <c r="N92" t="s">
        <v>259</v>
      </c>
    </row>
    <row r="93" spans="1:14" x14ac:dyDescent="0.3">
      <c r="A93" t="s">
        <v>943</v>
      </c>
      <c r="G93" s="9">
        <v>38</v>
      </c>
      <c r="N93" t="s">
        <v>258</v>
      </c>
    </row>
    <row r="94" spans="1:14" x14ac:dyDescent="0.3">
      <c r="A94" t="s">
        <v>943</v>
      </c>
      <c r="G94" s="9">
        <v>48</v>
      </c>
      <c r="N94" t="s">
        <v>258</v>
      </c>
    </row>
    <row r="95" spans="1:14" x14ac:dyDescent="0.3">
      <c r="A95" t="s">
        <v>943</v>
      </c>
      <c r="G95" s="9">
        <v>43</v>
      </c>
      <c r="N95" t="s">
        <v>259</v>
      </c>
    </row>
    <row r="96" spans="1:14" x14ac:dyDescent="0.3">
      <c r="A96" t="s">
        <v>942</v>
      </c>
      <c r="G96" s="9">
        <v>45</v>
      </c>
      <c r="N96" t="s">
        <v>260</v>
      </c>
    </row>
    <row r="97" spans="1:14" x14ac:dyDescent="0.3">
      <c r="A97" t="s">
        <v>943</v>
      </c>
      <c r="G97" s="9">
        <v>18</v>
      </c>
      <c r="N97" t="s">
        <v>260</v>
      </c>
    </row>
    <row r="98" spans="1:14" x14ac:dyDescent="0.3">
      <c r="A98" t="s">
        <v>942</v>
      </c>
      <c r="G98" s="9">
        <v>71</v>
      </c>
      <c r="N98" t="s">
        <v>258</v>
      </c>
    </row>
    <row r="99" spans="1:14" x14ac:dyDescent="0.3">
      <c r="A99" t="s">
        <v>943</v>
      </c>
      <c r="G99" s="9">
        <v>23</v>
      </c>
      <c r="N99" t="s">
        <v>258</v>
      </c>
    </row>
    <row r="100" spans="1:14" x14ac:dyDescent="0.3">
      <c r="A100" t="s">
        <v>943</v>
      </c>
      <c r="G100" s="9">
        <v>28</v>
      </c>
      <c r="N100" t="s">
        <v>259</v>
      </c>
    </row>
    <row r="101" spans="1:14" x14ac:dyDescent="0.3">
      <c r="A101" t="s">
        <v>942</v>
      </c>
      <c r="G101" s="9">
        <v>35</v>
      </c>
      <c r="N101" t="s">
        <v>258</v>
      </c>
    </row>
    <row r="102" spans="1:14" x14ac:dyDescent="0.3">
      <c r="A102" t="s">
        <v>942</v>
      </c>
      <c r="G102" s="9">
        <v>54</v>
      </c>
      <c r="N102" t="s">
        <v>259</v>
      </c>
    </row>
    <row r="103" spans="1:14" x14ac:dyDescent="0.3">
      <c r="A103" t="s">
        <v>943</v>
      </c>
      <c r="G103" s="9">
        <v>62</v>
      </c>
      <c r="N103" t="s">
        <v>259</v>
      </c>
    </row>
    <row r="104" spans="1:14" x14ac:dyDescent="0.3">
      <c r="A104" t="s">
        <v>943</v>
      </c>
      <c r="G104" s="9">
        <v>49</v>
      </c>
      <c r="N104" t="s">
        <v>260</v>
      </c>
    </row>
    <row r="105" spans="1:14" x14ac:dyDescent="0.3">
      <c r="A105" t="s">
        <v>942</v>
      </c>
      <c r="G105" s="9">
        <v>65</v>
      </c>
      <c r="N105" t="s">
        <v>258</v>
      </c>
    </row>
    <row r="106" spans="1:14" x14ac:dyDescent="0.3">
      <c r="A106" t="s">
        <v>942</v>
      </c>
      <c r="G106" s="9">
        <v>52</v>
      </c>
      <c r="N106" t="s">
        <v>258</v>
      </c>
    </row>
    <row r="107" spans="1:14" x14ac:dyDescent="0.3">
      <c r="A107" t="s">
        <v>943</v>
      </c>
      <c r="G107" s="9">
        <v>35</v>
      </c>
      <c r="N107" t="s">
        <v>258</v>
      </c>
    </row>
    <row r="108" spans="1:14" x14ac:dyDescent="0.3">
      <c r="A108" t="s">
        <v>943</v>
      </c>
      <c r="G108" s="9">
        <v>64</v>
      </c>
      <c r="N108" t="s">
        <v>259</v>
      </c>
    </row>
    <row r="109" spans="1:14" x14ac:dyDescent="0.3">
      <c r="A109" t="s">
        <v>943</v>
      </c>
      <c r="G109" s="9">
        <v>50</v>
      </c>
      <c r="N109" t="s">
        <v>259</v>
      </c>
    </row>
    <row r="110" spans="1:14" x14ac:dyDescent="0.3">
      <c r="A110" t="s">
        <v>943</v>
      </c>
      <c r="G110" s="9">
        <v>30</v>
      </c>
      <c r="N110" t="s">
        <v>259</v>
      </c>
    </row>
    <row r="111" spans="1:14" x14ac:dyDescent="0.3">
      <c r="A111" t="s">
        <v>943</v>
      </c>
      <c r="G111" s="9">
        <v>41</v>
      </c>
      <c r="N111" t="s">
        <v>259</v>
      </c>
    </row>
    <row r="112" spans="1:14" x14ac:dyDescent="0.3">
      <c r="A112" t="s">
        <v>943</v>
      </c>
      <c r="G112" s="9">
        <v>43</v>
      </c>
      <c r="N112" t="s">
        <v>258</v>
      </c>
    </row>
    <row r="113" spans="1:14" x14ac:dyDescent="0.3">
      <c r="A113" t="s">
        <v>943</v>
      </c>
      <c r="G113" s="9">
        <v>72</v>
      </c>
      <c r="N113" t="s">
        <v>258</v>
      </c>
    </row>
    <row r="114" spans="1:14" x14ac:dyDescent="0.3">
      <c r="A114" t="s">
        <v>943</v>
      </c>
      <c r="G114" s="9">
        <v>45</v>
      </c>
      <c r="N114" t="s">
        <v>259</v>
      </c>
    </row>
    <row r="115" spans="1:14" x14ac:dyDescent="0.3">
      <c r="A115" t="s">
        <v>942</v>
      </c>
      <c r="G115" s="9">
        <v>70</v>
      </c>
      <c r="N115" t="s">
        <v>259</v>
      </c>
    </row>
    <row r="116" spans="1:14" x14ac:dyDescent="0.3">
      <c r="A116" t="s">
        <v>943</v>
      </c>
      <c r="G116" s="9">
        <v>38</v>
      </c>
      <c r="N116" t="s">
        <v>259</v>
      </c>
    </row>
    <row r="117" spans="1:14" x14ac:dyDescent="0.3">
      <c r="A117" t="s">
        <v>943</v>
      </c>
      <c r="G117" s="9">
        <v>66</v>
      </c>
      <c r="N117" t="s">
        <v>258</v>
      </c>
    </row>
    <row r="118" spans="1:14" x14ac:dyDescent="0.3">
      <c r="A118" t="s">
        <v>942</v>
      </c>
      <c r="G118" s="9">
        <v>41</v>
      </c>
      <c r="N118" t="s">
        <v>259</v>
      </c>
    </row>
    <row r="119" spans="1:14" x14ac:dyDescent="0.3">
      <c r="A119" t="s">
        <v>943</v>
      </c>
      <c r="G119" s="9">
        <v>21</v>
      </c>
      <c r="N119" t="s">
        <v>258</v>
      </c>
    </row>
    <row r="120" spans="1:14" x14ac:dyDescent="0.3">
      <c r="A120" t="s">
        <v>943</v>
      </c>
      <c r="G120" s="9">
        <v>57</v>
      </c>
      <c r="N120" t="s">
        <v>259</v>
      </c>
    </row>
    <row r="121" spans="1:14" x14ac:dyDescent="0.3">
      <c r="A121" t="s">
        <v>943</v>
      </c>
      <c r="G121" s="9">
        <v>53</v>
      </c>
      <c r="N121" t="s">
        <v>258</v>
      </c>
    </row>
    <row r="122" spans="1:14" x14ac:dyDescent="0.3">
      <c r="A122" t="s">
        <v>943</v>
      </c>
      <c r="G122" s="9">
        <v>35</v>
      </c>
      <c r="N122" t="s">
        <v>258</v>
      </c>
    </row>
    <row r="123" spans="1:14" x14ac:dyDescent="0.3">
      <c r="A123" t="s">
        <v>942</v>
      </c>
      <c r="G123" s="9">
        <v>59</v>
      </c>
      <c r="N123" t="s">
        <v>260</v>
      </c>
    </row>
    <row r="124" spans="1:14" x14ac:dyDescent="0.3">
      <c r="A124" t="s">
        <v>942</v>
      </c>
      <c r="G124" s="9">
        <v>50</v>
      </c>
      <c r="N124" t="s">
        <v>259</v>
      </c>
    </row>
    <row r="125" spans="1:14" x14ac:dyDescent="0.3">
      <c r="A125" t="s">
        <v>943</v>
      </c>
      <c r="G125" s="9">
        <v>45</v>
      </c>
      <c r="N125" t="s">
        <v>258</v>
      </c>
    </row>
    <row r="126" spans="1:14" x14ac:dyDescent="0.3">
      <c r="G126" s="9"/>
    </row>
    <row r="127" spans="1:14" x14ac:dyDescent="0.3">
      <c r="G127" s="9"/>
    </row>
    <row r="128" spans="1:14" x14ac:dyDescent="0.3">
      <c r="G128" s="9"/>
    </row>
    <row r="129" spans="7:7" x14ac:dyDescent="0.3">
      <c r="G129" s="9"/>
    </row>
    <row r="130" spans="7:7" x14ac:dyDescent="0.3">
      <c r="G130" s="9"/>
    </row>
    <row r="131" spans="7:7" x14ac:dyDescent="0.3">
      <c r="G131" s="9"/>
    </row>
    <row r="132" spans="7:7" x14ac:dyDescent="0.3">
      <c r="G132" s="9"/>
    </row>
    <row r="133" spans="7:7" x14ac:dyDescent="0.3">
      <c r="G133" s="9"/>
    </row>
    <row r="134" spans="7:7" x14ac:dyDescent="0.3">
      <c r="G134" s="9"/>
    </row>
    <row r="135" spans="7:7" x14ac:dyDescent="0.3">
      <c r="G135" s="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F037-EC53-4E22-B1C2-E1B9B8D6D117}">
  <dimension ref="A1:P133"/>
  <sheetViews>
    <sheetView workbookViewId="0"/>
  </sheetViews>
  <sheetFormatPr defaultRowHeight="14.4" x14ac:dyDescent="0.3"/>
  <cols>
    <col min="1" max="1" width="28.5546875" bestFit="1" customWidth="1"/>
    <col min="2" max="2" width="5.77734375" customWidth="1"/>
    <col min="3" max="3" width="25.77734375" style="4" customWidth="1"/>
    <col min="4" max="12" width="10.77734375" customWidth="1"/>
    <col min="13" max="13" width="32.1093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115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116</v>
      </c>
    </row>
    <row r="2" spans="1:16" x14ac:dyDescent="0.3">
      <c r="A2" s="9">
        <v>3</v>
      </c>
      <c r="B2" s="9">
        <v>5</v>
      </c>
      <c r="C2" s="4" t="s">
        <v>1414</v>
      </c>
      <c r="D2" s="9">
        <f>COUNTIF(A:A,"="&amp;B2)</f>
        <v>30</v>
      </c>
      <c r="E2" s="9"/>
      <c r="F2" s="9"/>
      <c r="G2" s="9"/>
      <c r="H2" s="9"/>
      <c r="I2" s="9"/>
      <c r="J2" s="9"/>
      <c r="K2" s="9"/>
      <c r="L2" s="9"/>
      <c r="M2" s="9">
        <v>1</v>
      </c>
      <c r="N2" s="9">
        <v>5</v>
      </c>
      <c r="O2" s="4" t="s">
        <v>1414</v>
      </c>
      <c r="P2" s="9">
        <f>COUNTIF(M:M,"="&amp;N2)</f>
        <v>12</v>
      </c>
    </row>
    <row r="3" spans="1:16" x14ac:dyDescent="0.3">
      <c r="A3" s="9">
        <v>5</v>
      </c>
      <c r="B3" s="9">
        <v>4</v>
      </c>
      <c r="C3" s="4" t="s">
        <v>1410</v>
      </c>
      <c r="D3" s="9">
        <f t="shared" ref="D3:D6" si="0">COUNTIF(A:A,"="&amp;B3)</f>
        <v>9</v>
      </c>
      <c r="E3" s="9"/>
      <c r="F3" s="9"/>
      <c r="G3" s="9"/>
      <c r="H3" s="9"/>
      <c r="I3" s="9"/>
      <c r="J3" s="9"/>
      <c r="K3" s="9"/>
      <c r="L3" s="9"/>
      <c r="M3" s="9">
        <v>1</v>
      </c>
      <c r="N3" s="9">
        <v>4</v>
      </c>
      <c r="O3" s="4" t="s">
        <v>1410</v>
      </c>
      <c r="P3" s="9">
        <f t="shared" ref="P3:P4" si="1">COUNTIF(M:M,"="&amp;N3)</f>
        <v>10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si="0"/>
        <v>17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1"/>
        <v>20</v>
      </c>
    </row>
    <row r="5" spans="1:16" x14ac:dyDescent="0.3">
      <c r="A5" s="9">
        <v>4</v>
      </c>
      <c r="B5" s="9">
        <v>2</v>
      </c>
      <c r="C5" s="4" t="s">
        <v>1412</v>
      </c>
      <c r="D5" s="9">
        <f>COUNTIF(A:A,"="&amp;B5)</f>
        <v>4</v>
      </c>
      <c r="E5" s="9"/>
      <c r="F5" s="9"/>
      <c r="G5" s="9"/>
      <c r="H5" s="9"/>
      <c r="I5" s="9"/>
      <c r="J5" s="9"/>
      <c r="K5" s="9"/>
      <c r="L5" s="9"/>
      <c r="M5" s="9">
        <v>4</v>
      </c>
      <c r="N5" s="9">
        <v>2</v>
      </c>
      <c r="O5" s="4" t="s">
        <v>1412</v>
      </c>
      <c r="P5" s="9">
        <f>COUNTIF(M:M,"="&amp;N5)</f>
        <v>6</v>
      </c>
    </row>
    <row r="6" spans="1:16" x14ac:dyDescent="0.3">
      <c r="A6" s="9">
        <v>4</v>
      </c>
      <c r="B6" s="9">
        <v>1</v>
      </c>
      <c r="C6" s="4" t="s">
        <v>1413</v>
      </c>
      <c r="D6" s="9">
        <f t="shared" si="0"/>
        <v>22</v>
      </c>
      <c r="E6" s="9"/>
      <c r="F6" s="9"/>
      <c r="G6" s="9"/>
      <c r="H6" s="9"/>
      <c r="I6" s="9"/>
      <c r="J6" s="9"/>
      <c r="K6" s="9"/>
      <c r="L6" s="9"/>
      <c r="M6" s="9">
        <v>4</v>
      </c>
      <c r="N6" s="9">
        <v>1</v>
      </c>
      <c r="O6" s="4" t="s">
        <v>1413</v>
      </c>
      <c r="P6" s="9">
        <f t="shared" ref="P6" si="2">COUNTIF(M:M,"="&amp;N6)</f>
        <v>34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42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42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1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0.33870967741935482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0.33870967741935482</v>
      </c>
    </row>
    <row r="11" spans="1:16" x14ac:dyDescent="0.3">
      <c r="A11" t="s">
        <v>1402</v>
      </c>
      <c r="B11" s="9"/>
      <c r="C11" s="4" t="s">
        <v>1413</v>
      </c>
      <c r="D11" s="17">
        <f>D6/D8</f>
        <v>0.17741935483870969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0.27419354838709675</v>
      </c>
    </row>
    <row r="12" spans="1:16" x14ac:dyDescent="0.3">
      <c r="A12" t="s">
        <v>1402</v>
      </c>
      <c r="C12" s="4" t="s">
        <v>1412</v>
      </c>
      <c r="D12" s="2">
        <f>D5/D8</f>
        <v>3.2258064516129031E-2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4.8387096774193547E-2</v>
      </c>
    </row>
    <row r="13" spans="1:16" x14ac:dyDescent="0.3">
      <c r="A13" s="9">
        <v>1</v>
      </c>
      <c r="B13" s="9"/>
      <c r="C13" s="4" t="s">
        <v>1411</v>
      </c>
      <c r="D13" s="17">
        <f>D4/D8</f>
        <v>0.13709677419354838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0.16129032258064516</v>
      </c>
    </row>
    <row r="14" spans="1:16" x14ac:dyDescent="0.3">
      <c r="A14" s="9">
        <v>3</v>
      </c>
      <c r="C14" s="4" t="s">
        <v>1410</v>
      </c>
      <c r="D14" s="2">
        <f>D3/D8</f>
        <v>7.2580645161290328E-2</v>
      </c>
      <c r="E14" s="2"/>
      <c r="F14" s="2"/>
      <c r="G14" s="2"/>
      <c r="H14" s="2"/>
      <c r="I14" s="2"/>
      <c r="J14" s="2"/>
      <c r="K14" s="2"/>
      <c r="M14" s="9">
        <v>3</v>
      </c>
      <c r="O14" s="4" t="s">
        <v>1410</v>
      </c>
      <c r="P14" s="2">
        <f>P3/P8</f>
        <v>8.0645161290322578E-2</v>
      </c>
    </row>
    <row r="15" spans="1:16" x14ac:dyDescent="0.3">
      <c r="A15" s="4" t="s">
        <v>1402</v>
      </c>
      <c r="C15" s="4" t="s">
        <v>1414</v>
      </c>
      <c r="D15" s="2">
        <f>D2/D8</f>
        <v>0.24193548387096775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9.6774193548387094E-2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2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2</v>
      </c>
    </row>
    <row r="25" spans="1:13" x14ac:dyDescent="0.3">
      <c r="A25" s="9">
        <v>5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5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1</v>
      </c>
    </row>
    <row r="29" spans="1:13" x14ac:dyDescent="0.3">
      <c r="A29" s="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</row>
    <row r="30" spans="1:13" x14ac:dyDescent="0.3">
      <c r="A30" s="9">
        <v>3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3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4" t="s">
        <v>1402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4" t="s">
        <v>1402</v>
      </c>
    </row>
    <row r="35" spans="1:13" x14ac:dyDescent="0.3">
      <c r="A35" s="9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1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4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4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5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3</v>
      </c>
    </row>
    <row r="41" spans="1:13" x14ac:dyDescent="0.3">
      <c r="A41" s="9">
        <v>4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3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3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3</v>
      </c>
    </row>
    <row r="44" spans="1:13" x14ac:dyDescent="0.3">
      <c r="A44" s="9">
        <v>4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4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5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5</v>
      </c>
    </row>
    <row r="47" spans="1:13" x14ac:dyDescent="0.3">
      <c r="A47" s="9">
        <v>5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4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1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1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2</v>
      </c>
    </row>
    <row r="51" spans="1:13" x14ac:dyDescent="0.3">
      <c r="A51" s="9">
        <v>2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2</v>
      </c>
    </row>
    <row r="52" spans="1:13" x14ac:dyDescent="0.3">
      <c r="A52" s="9">
        <v>3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3</v>
      </c>
    </row>
    <row r="53" spans="1:13" x14ac:dyDescent="0.3">
      <c r="A53" s="9">
        <v>3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2</v>
      </c>
    </row>
    <row r="54" spans="1:13" x14ac:dyDescent="0.3">
      <c r="A54" s="9">
        <v>5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>
        <v>3</v>
      </c>
    </row>
    <row r="55" spans="1:13" x14ac:dyDescent="0.3">
      <c r="A55" s="9">
        <v>5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3</v>
      </c>
    </row>
    <row r="56" spans="1:13" x14ac:dyDescent="0.3">
      <c r="A56" s="9">
        <v>5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4" t="s">
        <v>1402</v>
      </c>
    </row>
    <row r="57" spans="1:13" x14ac:dyDescent="0.3">
      <c r="A57" s="9">
        <v>5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5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3</v>
      </c>
    </row>
    <row r="59" spans="1:13" x14ac:dyDescent="0.3">
      <c r="A59" s="9">
        <v>5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5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5</v>
      </c>
    </row>
    <row r="61" spans="1:13" x14ac:dyDescent="0.3">
      <c r="A61" s="9">
        <v>5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</row>
    <row r="62" spans="1:13" x14ac:dyDescent="0.3">
      <c r="A62" s="9">
        <v>5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3</v>
      </c>
    </row>
    <row r="63" spans="1:13" x14ac:dyDescent="0.3">
      <c r="A63" s="9">
        <v>5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3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5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3</v>
      </c>
    </row>
    <row r="67" spans="1:13" x14ac:dyDescent="0.3">
      <c r="A67" s="9">
        <v>5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3</v>
      </c>
    </row>
    <row r="68" spans="1:13" x14ac:dyDescent="0.3">
      <c r="A68" s="9">
        <v>5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 t="s">
        <v>1402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3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3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3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5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5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4" t="s">
        <v>1402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 s="9">
        <v>3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</row>
    <row r="89" spans="1:13" x14ac:dyDescent="0.3">
      <c r="A89" s="9">
        <v>1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1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1</v>
      </c>
    </row>
    <row r="96" spans="1:13" x14ac:dyDescent="0.3">
      <c r="A96" s="9">
        <v>5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1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4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4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1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1</v>
      </c>
    </row>
    <row r="101" spans="1:13" x14ac:dyDescent="0.3">
      <c r="A101" s="4" t="s">
        <v>1402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4" t="s">
        <v>1402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1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1</v>
      </c>
    </row>
    <row r="105" spans="1:13" x14ac:dyDescent="0.3">
      <c r="A105" s="9">
        <v>5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5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5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5</v>
      </c>
    </row>
    <row r="109" spans="1:13" x14ac:dyDescent="0.3">
      <c r="A109" s="9">
        <v>4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4</v>
      </c>
    </row>
    <row r="110" spans="1:13" x14ac:dyDescent="0.3">
      <c r="A110" s="9">
        <v>5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5</v>
      </c>
    </row>
    <row r="111" spans="1:13" x14ac:dyDescent="0.3">
      <c r="A111" s="9">
        <v>5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5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1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1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5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4</v>
      </c>
    </row>
    <row r="119" spans="1:13" x14ac:dyDescent="0.3">
      <c r="A119" s="9">
        <v>4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4</v>
      </c>
    </row>
    <row r="120" spans="1:13" x14ac:dyDescent="0.3">
      <c r="A120" s="9">
        <v>5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5</v>
      </c>
    </row>
    <row r="121" spans="1:13" x14ac:dyDescent="0.3">
      <c r="A121" s="4" t="s">
        <v>1402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4" t="s">
        <v>1402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5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1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3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4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4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5656-F6AF-4F0B-9DD3-183DC5B27109}">
  <dimension ref="A1:D133"/>
  <sheetViews>
    <sheetView workbookViewId="0"/>
  </sheetViews>
  <sheetFormatPr defaultRowHeight="14.4" x14ac:dyDescent="0.3"/>
  <cols>
    <col min="1" max="1" width="33.109375" bestFit="1" customWidth="1"/>
    <col min="2" max="2" width="5.77734375" customWidth="1"/>
    <col min="3" max="3" width="22.21875" style="4" bestFit="1" customWidth="1"/>
    <col min="4" max="4" width="10.77734375" customWidth="1"/>
  </cols>
  <sheetData>
    <row r="1" spans="1:4" x14ac:dyDescent="0.3">
      <c r="A1" s="1" t="s">
        <v>117</v>
      </c>
      <c r="B1" s="1"/>
      <c r="C1" s="5"/>
      <c r="D1" s="1"/>
    </row>
    <row r="2" spans="1:4" x14ac:dyDescent="0.3">
      <c r="A2" s="9">
        <v>1</v>
      </c>
      <c r="B2" s="9">
        <v>5</v>
      </c>
      <c r="C2" s="4" t="s">
        <v>1414</v>
      </c>
      <c r="D2" s="9">
        <f>COUNTIF(A:A,"="&amp;B2)</f>
        <v>16</v>
      </c>
    </row>
    <row r="3" spans="1:4" x14ac:dyDescent="0.3">
      <c r="A3" s="9">
        <v>3</v>
      </c>
      <c r="B3" s="9">
        <v>4</v>
      </c>
      <c r="C3" s="4" t="s">
        <v>1410</v>
      </c>
      <c r="D3" s="9">
        <f t="shared" ref="D3:D6" si="0">COUNTIF(A:A,"="&amp;B3)</f>
        <v>4</v>
      </c>
    </row>
    <row r="4" spans="1:4" x14ac:dyDescent="0.3">
      <c r="A4" s="9">
        <v>1</v>
      </c>
      <c r="B4" s="9">
        <v>3</v>
      </c>
      <c r="C4" s="4" t="s">
        <v>1411</v>
      </c>
      <c r="D4" s="9">
        <f t="shared" si="0"/>
        <v>14</v>
      </c>
    </row>
    <row r="5" spans="1:4" x14ac:dyDescent="0.3">
      <c r="A5" s="9">
        <v>2</v>
      </c>
      <c r="B5" s="9">
        <v>2</v>
      </c>
      <c r="C5" s="4" t="s">
        <v>1412</v>
      </c>
      <c r="D5" s="9">
        <f>COUNTIF(A:A,"="&amp;B5)</f>
        <v>7</v>
      </c>
    </row>
    <row r="6" spans="1:4" x14ac:dyDescent="0.3">
      <c r="A6" s="9">
        <v>1</v>
      </c>
      <c r="B6" s="9">
        <v>1</v>
      </c>
      <c r="C6" s="4" t="s">
        <v>1413</v>
      </c>
      <c r="D6" s="9">
        <f t="shared" si="0"/>
        <v>45</v>
      </c>
    </row>
    <row r="7" spans="1:4" x14ac:dyDescent="0.3">
      <c r="A7" s="9">
        <v>2</v>
      </c>
      <c r="B7" s="9"/>
      <c r="C7" s="4" t="s">
        <v>1402</v>
      </c>
      <c r="D7" s="9">
        <f>COUNTIF(A:A,"="&amp;C7)</f>
        <v>38</v>
      </c>
    </row>
    <row r="8" spans="1:4" x14ac:dyDescent="0.3">
      <c r="A8" t="s">
        <v>1402</v>
      </c>
      <c r="C8" s="4" t="s">
        <v>1352</v>
      </c>
      <c r="D8" s="9">
        <v>124</v>
      </c>
    </row>
    <row r="9" spans="1:4" x14ac:dyDescent="0.3">
      <c r="A9" s="9">
        <v>1</v>
      </c>
      <c r="B9" s="9"/>
      <c r="D9" s="9"/>
    </row>
    <row r="10" spans="1:4" x14ac:dyDescent="0.3">
      <c r="A10" t="s">
        <v>1402</v>
      </c>
      <c r="B10" s="9"/>
      <c r="C10" s="4" t="s">
        <v>1402</v>
      </c>
      <c r="D10" s="17">
        <f>D7/D8</f>
        <v>0.30645161290322581</v>
      </c>
    </row>
    <row r="11" spans="1:4" x14ac:dyDescent="0.3">
      <c r="A11" t="s">
        <v>1402</v>
      </c>
      <c r="B11" s="9"/>
      <c r="C11" s="4" t="s">
        <v>1413</v>
      </c>
      <c r="D11" s="17">
        <f>D6/D8</f>
        <v>0.36290322580645162</v>
      </c>
    </row>
    <row r="12" spans="1:4" x14ac:dyDescent="0.3">
      <c r="A12" t="s">
        <v>1402</v>
      </c>
      <c r="C12" s="4" t="s">
        <v>1412</v>
      </c>
      <c r="D12" s="2">
        <f>D5/D8</f>
        <v>5.6451612903225805E-2</v>
      </c>
    </row>
    <row r="13" spans="1:4" x14ac:dyDescent="0.3">
      <c r="A13" s="9">
        <v>1</v>
      </c>
      <c r="B13" s="9"/>
      <c r="C13" s="4" t="s">
        <v>1411</v>
      </c>
      <c r="D13" s="17">
        <f>D4/D8</f>
        <v>0.11290322580645161</v>
      </c>
    </row>
    <row r="14" spans="1:4" x14ac:dyDescent="0.3">
      <c r="A14" s="9">
        <v>3</v>
      </c>
      <c r="C14" s="4" t="s">
        <v>1410</v>
      </c>
      <c r="D14" s="2">
        <f>D3/D8</f>
        <v>3.2258064516129031E-2</v>
      </c>
    </row>
    <row r="15" spans="1:4" x14ac:dyDescent="0.3">
      <c r="A15" s="4" t="s">
        <v>1402</v>
      </c>
      <c r="C15" s="4" t="s">
        <v>1414</v>
      </c>
      <c r="D15" s="2">
        <f>D2/D8</f>
        <v>0.12903225806451613</v>
      </c>
    </row>
    <row r="16" spans="1:4" x14ac:dyDescent="0.3">
      <c r="A16" s="4" t="s">
        <v>1402</v>
      </c>
    </row>
    <row r="17" spans="1:4" x14ac:dyDescent="0.3">
      <c r="A17" s="4" t="s">
        <v>1402</v>
      </c>
      <c r="B17" s="9"/>
      <c r="D17" s="9"/>
    </row>
    <row r="18" spans="1:4" x14ac:dyDescent="0.3">
      <c r="A18" s="4" t="s">
        <v>1402</v>
      </c>
      <c r="B18" s="9"/>
      <c r="D18" s="9"/>
    </row>
    <row r="19" spans="1:4" x14ac:dyDescent="0.3">
      <c r="A19" s="4" t="s">
        <v>1402</v>
      </c>
      <c r="B19" s="4"/>
      <c r="D19" s="4"/>
    </row>
    <row r="20" spans="1:4" x14ac:dyDescent="0.3">
      <c r="A20" s="4" t="s">
        <v>1402</v>
      </c>
      <c r="B20" s="4"/>
      <c r="D20" s="4"/>
    </row>
    <row r="21" spans="1:4" x14ac:dyDescent="0.3">
      <c r="A21" s="9">
        <v>4</v>
      </c>
      <c r="B21" s="4"/>
      <c r="D21" s="4"/>
    </row>
    <row r="22" spans="1:4" x14ac:dyDescent="0.3">
      <c r="A22" s="9">
        <v>3</v>
      </c>
      <c r="B22" s="4"/>
      <c r="D22" s="4"/>
    </row>
    <row r="23" spans="1:4" x14ac:dyDescent="0.3">
      <c r="A23" s="4" t="s">
        <v>1402</v>
      </c>
      <c r="B23" s="4"/>
      <c r="D23" s="4"/>
    </row>
    <row r="24" spans="1:4" x14ac:dyDescent="0.3">
      <c r="A24" s="9">
        <v>5</v>
      </c>
      <c r="B24" s="4"/>
      <c r="D24" s="4"/>
    </row>
    <row r="25" spans="1:4" x14ac:dyDescent="0.3">
      <c r="A25" s="9">
        <v>1</v>
      </c>
      <c r="B25" s="9"/>
      <c r="D25" s="9"/>
    </row>
    <row r="26" spans="1:4" x14ac:dyDescent="0.3">
      <c r="A26" s="4" t="s">
        <v>1402</v>
      </c>
      <c r="B26" s="9"/>
      <c r="D26" s="9"/>
    </row>
    <row r="27" spans="1:4" x14ac:dyDescent="0.3">
      <c r="A27" s="9">
        <v>3</v>
      </c>
      <c r="B27" s="9"/>
      <c r="D27" s="9"/>
    </row>
    <row r="28" spans="1:4" x14ac:dyDescent="0.3">
      <c r="A28" s="9">
        <v>1</v>
      </c>
      <c r="B28" s="4"/>
      <c r="D28" s="4"/>
    </row>
    <row r="29" spans="1:4" x14ac:dyDescent="0.3">
      <c r="A29" s="9">
        <v>1</v>
      </c>
      <c r="B29" s="9"/>
      <c r="D29" s="9"/>
    </row>
    <row r="30" spans="1:4" x14ac:dyDescent="0.3">
      <c r="A30" s="9">
        <v>1</v>
      </c>
      <c r="B30" s="4"/>
      <c r="D30" s="4"/>
    </row>
    <row r="31" spans="1:4" x14ac:dyDescent="0.3">
      <c r="A31" s="9">
        <v>1</v>
      </c>
      <c r="B31" s="4"/>
      <c r="D31" s="4"/>
    </row>
    <row r="32" spans="1:4" x14ac:dyDescent="0.3">
      <c r="A32" s="9">
        <v>3</v>
      </c>
      <c r="B32" s="9"/>
      <c r="D32" s="9"/>
    </row>
    <row r="33" spans="1:4" x14ac:dyDescent="0.3">
      <c r="A33" s="9">
        <v>1</v>
      </c>
      <c r="B33" s="9"/>
      <c r="D33" s="9"/>
    </row>
    <row r="34" spans="1:4" x14ac:dyDescent="0.3">
      <c r="A34" s="9">
        <v>4</v>
      </c>
      <c r="B34" s="9"/>
      <c r="D34" s="9"/>
    </row>
    <row r="35" spans="1:4" x14ac:dyDescent="0.3">
      <c r="A35" s="9">
        <v>5</v>
      </c>
      <c r="B35" s="9"/>
      <c r="D35" s="9"/>
    </row>
    <row r="36" spans="1:4" x14ac:dyDescent="0.3">
      <c r="A36" s="4" t="s">
        <v>1402</v>
      </c>
      <c r="B36" s="9"/>
      <c r="D36" s="9"/>
    </row>
    <row r="37" spans="1:4" x14ac:dyDescent="0.3">
      <c r="A37" s="9">
        <v>1</v>
      </c>
      <c r="B37" s="4"/>
      <c r="D37" s="4"/>
    </row>
    <row r="38" spans="1:4" x14ac:dyDescent="0.3">
      <c r="A38" s="9">
        <v>3</v>
      </c>
      <c r="B38" s="9"/>
      <c r="D38" s="9"/>
    </row>
    <row r="39" spans="1:4" x14ac:dyDescent="0.3">
      <c r="A39" s="9">
        <v>1</v>
      </c>
      <c r="B39" s="9"/>
      <c r="D39" s="9"/>
    </row>
    <row r="40" spans="1:4" x14ac:dyDescent="0.3">
      <c r="A40" s="9">
        <v>1</v>
      </c>
      <c r="B40" s="4"/>
      <c r="D40" s="4"/>
    </row>
    <row r="41" spans="1:4" x14ac:dyDescent="0.3">
      <c r="A41" s="9">
        <v>3</v>
      </c>
      <c r="B41" s="9"/>
      <c r="D41" s="9"/>
    </row>
    <row r="42" spans="1:4" x14ac:dyDescent="0.3">
      <c r="A42" s="9">
        <v>1</v>
      </c>
      <c r="B42" s="9"/>
      <c r="D42" s="9"/>
    </row>
    <row r="43" spans="1:4" x14ac:dyDescent="0.3">
      <c r="A43" s="9">
        <v>1</v>
      </c>
      <c r="B43" s="9"/>
      <c r="D43" s="9"/>
    </row>
    <row r="44" spans="1:4" x14ac:dyDescent="0.3">
      <c r="A44" s="9">
        <v>3</v>
      </c>
      <c r="B44" s="9"/>
      <c r="D44" s="9"/>
    </row>
    <row r="45" spans="1:4" x14ac:dyDescent="0.3">
      <c r="A45" s="9">
        <v>3</v>
      </c>
      <c r="B45" s="9"/>
      <c r="D45" s="9"/>
    </row>
    <row r="46" spans="1:4" x14ac:dyDescent="0.3">
      <c r="A46" s="9">
        <v>5</v>
      </c>
      <c r="B46" s="9"/>
      <c r="D46" s="9"/>
    </row>
    <row r="47" spans="1:4" x14ac:dyDescent="0.3">
      <c r="A47" s="9">
        <v>1</v>
      </c>
      <c r="B47" s="9"/>
      <c r="D47" s="9"/>
    </row>
    <row r="48" spans="1:4" x14ac:dyDescent="0.3">
      <c r="A48" s="9">
        <v>2</v>
      </c>
      <c r="B48" s="9"/>
      <c r="D48" s="9"/>
    </row>
    <row r="49" spans="1:4" x14ac:dyDescent="0.3">
      <c r="A49" s="9">
        <v>1</v>
      </c>
      <c r="B49" s="4"/>
      <c r="D49" s="4"/>
    </row>
    <row r="50" spans="1:4" x14ac:dyDescent="0.3">
      <c r="A50" s="9">
        <v>2</v>
      </c>
      <c r="B50" s="9"/>
      <c r="D50" s="9"/>
    </row>
    <row r="51" spans="1:4" x14ac:dyDescent="0.3">
      <c r="A51" s="9">
        <v>2</v>
      </c>
      <c r="B51" s="9"/>
      <c r="D51" s="9"/>
    </row>
    <row r="52" spans="1:4" x14ac:dyDescent="0.3">
      <c r="A52" s="9">
        <v>2</v>
      </c>
      <c r="B52" s="9"/>
      <c r="D52" s="9"/>
    </row>
    <row r="53" spans="1:4" x14ac:dyDescent="0.3">
      <c r="A53" s="9">
        <v>2</v>
      </c>
      <c r="B53" s="9"/>
      <c r="D53" s="9"/>
    </row>
    <row r="54" spans="1:4" x14ac:dyDescent="0.3">
      <c r="A54" s="9">
        <v>5</v>
      </c>
      <c r="B54" s="9"/>
      <c r="D54" s="9"/>
    </row>
    <row r="55" spans="1:4" x14ac:dyDescent="0.3">
      <c r="A55" s="9">
        <v>5</v>
      </c>
      <c r="B55" s="9"/>
      <c r="D55" s="9"/>
    </row>
    <row r="56" spans="1:4" x14ac:dyDescent="0.3">
      <c r="A56" s="9">
        <v>3</v>
      </c>
      <c r="B56" s="9"/>
      <c r="D56" s="9"/>
    </row>
    <row r="57" spans="1:4" x14ac:dyDescent="0.3">
      <c r="A57" s="9">
        <v>5</v>
      </c>
      <c r="B57" s="9"/>
      <c r="D57" s="9"/>
    </row>
    <row r="58" spans="1:4" x14ac:dyDescent="0.3">
      <c r="A58" s="9">
        <v>5</v>
      </c>
      <c r="B58" s="9"/>
      <c r="D58" s="9"/>
    </row>
    <row r="59" spans="1:4" x14ac:dyDescent="0.3">
      <c r="A59" s="9">
        <v>5</v>
      </c>
      <c r="B59" s="9"/>
      <c r="D59" s="9"/>
    </row>
    <row r="60" spans="1:4" x14ac:dyDescent="0.3">
      <c r="A60" s="9">
        <v>3</v>
      </c>
      <c r="B60" s="9"/>
      <c r="D60" s="9"/>
    </row>
    <row r="61" spans="1:4" x14ac:dyDescent="0.3">
      <c r="A61" s="9">
        <v>1</v>
      </c>
      <c r="B61" s="9"/>
      <c r="D61" s="9"/>
    </row>
    <row r="62" spans="1:4" x14ac:dyDescent="0.3">
      <c r="A62" s="9">
        <v>1</v>
      </c>
      <c r="B62" s="9"/>
      <c r="D62" s="9"/>
    </row>
    <row r="63" spans="1:4" x14ac:dyDescent="0.3">
      <c r="A63" s="9">
        <v>3</v>
      </c>
      <c r="B63" s="9"/>
      <c r="D63" s="9"/>
    </row>
    <row r="64" spans="1:4" x14ac:dyDescent="0.3">
      <c r="A64" s="9">
        <v>1</v>
      </c>
      <c r="B64" s="9"/>
      <c r="D64" s="9"/>
    </row>
    <row r="65" spans="1:4" x14ac:dyDescent="0.3">
      <c r="A65" s="9">
        <v>1</v>
      </c>
      <c r="B65" s="9"/>
      <c r="D65" s="9"/>
    </row>
    <row r="66" spans="1:4" x14ac:dyDescent="0.3">
      <c r="A66" s="9">
        <v>3</v>
      </c>
      <c r="B66" s="9"/>
      <c r="D66" s="9"/>
    </row>
    <row r="67" spans="1:4" x14ac:dyDescent="0.3">
      <c r="A67" s="9">
        <v>1</v>
      </c>
      <c r="B67" s="9"/>
      <c r="D67" s="9"/>
    </row>
    <row r="68" spans="1:4" x14ac:dyDescent="0.3">
      <c r="A68" s="9">
        <v>1</v>
      </c>
      <c r="B68" s="9"/>
      <c r="D68" s="9"/>
    </row>
    <row r="69" spans="1:4" x14ac:dyDescent="0.3">
      <c r="A69" s="4" t="s">
        <v>1402</v>
      </c>
      <c r="B69" s="9"/>
      <c r="D69" s="9"/>
    </row>
    <row r="70" spans="1:4" x14ac:dyDescent="0.3">
      <c r="A70" s="4" t="s">
        <v>1402</v>
      </c>
      <c r="B70" s="9"/>
      <c r="D70" s="9"/>
    </row>
    <row r="71" spans="1:4" x14ac:dyDescent="0.3">
      <c r="A71" s="4" t="s">
        <v>1402</v>
      </c>
      <c r="B71" s="9"/>
      <c r="D71" s="9"/>
    </row>
    <row r="72" spans="1:4" x14ac:dyDescent="0.3">
      <c r="A72" s="9">
        <v>4</v>
      </c>
      <c r="B72" s="9"/>
      <c r="D72" s="9"/>
    </row>
    <row r="73" spans="1:4" x14ac:dyDescent="0.3">
      <c r="A73" s="9">
        <v>1</v>
      </c>
      <c r="B73" s="4"/>
      <c r="D73" s="4"/>
    </row>
    <row r="74" spans="1:4" x14ac:dyDescent="0.3">
      <c r="A74" s="4" t="s">
        <v>1402</v>
      </c>
      <c r="B74" s="4"/>
      <c r="D74" s="4"/>
    </row>
    <row r="75" spans="1:4" x14ac:dyDescent="0.3">
      <c r="A75" s="9">
        <v>1</v>
      </c>
      <c r="B75" s="4"/>
      <c r="D75" s="4"/>
    </row>
    <row r="76" spans="1:4" x14ac:dyDescent="0.3">
      <c r="A76" s="4" t="s">
        <v>1402</v>
      </c>
      <c r="B76" s="4"/>
      <c r="D76" s="4"/>
    </row>
    <row r="77" spans="1:4" x14ac:dyDescent="0.3">
      <c r="A77" s="4" t="s">
        <v>1402</v>
      </c>
      <c r="B77" s="4"/>
      <c r="D77" s="4"/>
    </row>
    <row r="78" spans="1:4" x14ac:dyDescent="0.3">
      <c r="A78" s="4" t="s">
        <v>1402</v>
      </c>
      <c r="B78" s="9"/>
      <c r="D78" s="9"/>
    </row>
    <row r="79" spans="1:4" x14ac:dyDescent="0.3">
      <c r="A79" s="4" t="s">
        <v>1402</v>
      </c>
      <c r="B79" s="4"/>
      <c r="D79" s="4"/>
    </row>
    <row r="80" spans="1:4" x14ac:dyDescent="0.3">
      <c r="A80" s="4" t="s">
        <v>1402</v>
      </c>
      <c r="B80" s="9"/>
      <c r="D80" s="9"/>
    </row>
    <row r="81" spans="1:4" x14ac:dyDescent="0.3">
      <c r="A81" s="4" t="s">
        <v>1402</v>
      </c>
      <c r="B81" s="4"/>
      <c r="D81" s="4"/>
    </row>
    <row r="82" spans="1:4" x14ac:dyDescent="0.3">
      <c r="A82" s="4" t="s">
        <v>1402</v>
      </c>
      <c r="B82" s="4"/>
      <c r="D82" s="4"/>
    </row>
    <row r="83" spans="1:4" x14ac:dyDescent="0.3">
      <c r="A83" s="9">
        <v>5</v>
      </c>
      <c r="B83" s="4"/>
      <c r="D83" s="4"/>
    </row>
    <row r="84" spans="1:4" x14ac:dyDescent="0.3">
      <c r="A84" s="4" t="s">
        <v>1402</v>
      </c>
      <c r="B84" s="4"/>
      <c r="D84" s="4"/>
    </row>
    <row r="85" spans="1:4" x14ac:dyDescent="0.3">
      <c r="A85" s="4" t="s">
        <v>1402</v>
      </c>
      <c r="B85" s="4"/>
      <c r="D85" s="4"/>
    </row>
    <row r="86" spans="1:4" x14ac:dyDescent="0.3">
      <c r="A86" s="4" t="s">
        <v>1402</v>
      </c>
      <c r="B86" s="4"/>
      <c r="D86" s="4"/>
    </row>
    <row r="87" spans="1:4" x14ac:dyDescent="0.3">
      <c r="A87" s="4" t="s">
        <v>1402</v>
      </c>
      <c r="B87" s="9"/>
      <c r="D87" s="9"/>
    </row>
    <row r="88" spans="1:4" x14ac:dyDescent="0.3">
      <c r="A88" s="9">
        <v>1</v>
      </c>
      <c r="B88" s="9"/>
      <c r="D88" s="9"/>
    </row>
    <row r="89" spans="1:4" x14ac:dyDescent="0.3">
      <c r="A89" s="9">
        <v>1</v>
      </c>
      <c r="B89" s="4"/>
      <c r="D89" s="4"/>
    </row>
    <row r="90" spans="1:4" x14ac:dyDescent="0.3">
      <c r="A90" s="9">
        <v>1</v>
      </c>
      <c r="B90" s="4"/>
      <c r="D90" s="4"/>
    </row>
    <row r="91" spans="1:4" x14ac:dyDescent="0.3">
      <c r="A91" s="4" t="s">
        <v>1402</v>
      </c>
      <c r="B91" s="4"/>
      <c r="D91" s="4"/>
    </row>
    <row r="92" spans="1:4" x14ac:dyDescent="0.3">
      <c r="A92" s="9">
        <v>1</v>
      </c>
      <c r="B92" s="9"/>
      <c r="D92" s="9"/>
    </row>
    <row r="93" spans="1:4" x14ac:dyDescent="0.3">
      <c r="A93" s="4" t="s">
        <v>1402</v>
      </c>
      <c r="B93" s="9"/>
      <c r="D93" s="9"/>
    </row>
    <row r="94" spans="1:4" x14ac:dyDescent="0.3">
      <c r="A94" s="4" t="s">
        <v>1402</v>
      </c>
      <c r="B94" s="9"/>
      <c r="D94" s="9"/>
    </row>
    <row r="95" spans="1:4" x14ac:dyDescent="0.3">
      <c r="A95" s="9">
        <v>1</v>
      </c>
      <c r="B95" s="9"/>
      <c r="D95" s="9"/>
    </row>
    <row r="96" spans="1:4" x14ac:dyDescent="0.3">
      <c r="A96" s="9">
        <v>1</v>
      </c>
      <c r="B96" s="9"/>
      <c r="D96" s="9"/>
    </row>
    <row r="97" spans="1:4" x14ac:dyDescent="0.3">
      <c r="A97" s="9">
        <v>1</v>
      </c>
      <c r="B97" s="9"/>
      <c r="D97" s="9"/>
    </row>
    <row r="98" spans="1:4" x14ac:dyDescent="0.3">
      <c r="A98" s="9">
        <v>4</v>
      </c>
      <c r="B98" s="4"/>
      <c r="D98" s="4"/>
    </row>
    <row r="99" spans="1:4" x14ac:dyDescent="0.3">
      <c r="A99" s="9">
        <v>3</v>
      </c>
      <c r="B99" s="4"/>
      <c r="D99" s="4"/>
    </row>
    <row r="100" spans="1:4" x14ac:dyDescent="0.3">
      <c r="A100" s="4" t="s">
        <v>1402</v>
      </c>
      <c r="B100" s="4"/>
      <c r="D100" s="4"/>
    </row>
    <row r="101" spans="1:4" x14ac:dyDescent="0.3">
      <c r="A101" s="4" t="s">
        <v>1402</v>
      </c>
      <c r="B101" s="9"/>
      <c r="D101" s="9"/>
    </row>
    <row r="102" spans="1:4" x14ac:dyDescent="0.3">
      <c r="A102" s="9">
        <v>5</v>
      </c>
      <c r="B102" s="9"/>
      <c r="D102" s="9"/>
    </row>
    <row r="103" spans="1:4" x14ac:dyDescent="0.3">
      <c r="A103" s="4" t="s">
        <v>1402</v>
      </c>
      <c r="B103" s="9"/>
      <c r="D103" s="9"/>
    </row>
    <row r="104" spans="1:4" x14ac:dyDescent="0.3">
      <c r="A104" s="9">
        <v>1</v>
      </c>
      <c r="B104" s="4"/>
      <c r="D104" s="4"/>
    </row>
    <row r="105" spans="1:4" x14ac:dyDescent="0.3">
      <c r="A105" s="9">
        <v>1</v>
      </c>
      <c r="B105" s="9"/>
      <c r="D105" s="9"/>
    </row>
    <row r="106" spans="1:4" x14ac:dyDescent="0.3">
      <c r="A106" s="9">
        <v>1</v>
      </c>
      <c r="B106" s="9"/>
      <c r="D106" s="9"/>
    </row>
    <row r="107" spans="1:4" x14ac:dyDescent="0.3">
      <c r="A107" s="9">
        <v>1</v>
      </c>
      <c r="B107" s="9"/>
      <c r="D107" s="9"/>
    </row>
    <row r="108" spans="1:4" x14ac:dyDescent="0.3">
      <c r="A108" s="9">
        <v>5</v>
      </c>
      <c r="B108" s="9"/>
      <c r="D108" s="9"/>
    </row>
    <row r="109" spans="1:4" x14ac:dyDescent="0.3">
      <c r="A109" s="9">
        <v>5</v>
      </c>
      <c r="B109" s="9"/>
      <c r="D109" s="9"/>
    </row>
    <row r="110" spans="1:4" x14ac:dyDescent="0.3">
      <c r="A110" s="9">
        <v>1</v>
      </c>
      <c r="B110" s="4"/>
      <c r="D110" s="4"/>
    </row>
    <row r="111" spans="1:4" x14ac:dyDescent="0.3">
      <c r="A111" s="9">
        <v>1</v>
      </c>
      <c r="B111" s="9"/>
      <c r="D111" s="9"/>
    </row>
    <row r="112" spans="1:4" x14ac:dyDescent="0.3">
      <c r="A112" s="4" t="s">
        <v>1402</v>
      </c>
      <c r="B112" s="9"/>
      <c r="D112" s="9"/>
    </row>
    <row r="113" spans="1:4" x14ac:dyDescent="0.3">
      <c r="A113" s="9">
        <v>1</v>
      </c>
      <c r="B113" s="9"/>
      <c r="D113" s="9"/>
    </row>
    <row r="114" spans="1:4" x14ac:dyDescent="0.3">
      <c r="A114" s="4" t="s">
        <v>1402</v>
      </c>
      <c r="B114" s="4"/>
      <c r="D114" s="4"/>
    </row>
    <row r="115" spans="1:4" x14ac:dyDescent="0.3">
      <c r="A115" s="9">
        <v>5</v>
      </c>
      <c r="B115" s="9"/>
      <c r="D115" s="9"/>
    </row>
    <row r="116" spans="1:4" x14ac:dyDescent="0.3">
      <c r="A116" s="4" t="s">
        <v>1402</v>
      </c>
      <c r="B116" s="9"/>
      <c r="D116" s="9"/>
    </row>
    <row r="117" spans="1:4" x14ac:dyDescent="0.3">
      <c r="A117" s="4" t="s">
        <v>1402</v>
      </c>
      <c r="B117" s="9"/>
      <c r="D117" s="9"/>
    </row>
    <row r="118" spans="1:4" x14ac:dyDescent="0.3">
      <c r="A118" s="9">
        <v>5</v>
      </c>
      <c r="B118" s="9"/>
      <c r="D118" s="9"/>
    </row>
    <row r="119" spans="1:4" x14ac:dyDescent="0.3">
      <c r="A119" s="9">
        <v>1</v>
      </c>
      <c r="B119" s="4"/>
      <c r="D119" s="4"/>
    </row>
    <row r="120" spans="1:4" x14ac:dyDescent="0.3">
      <c r="A120" s="9">
        <v>1</v>
      </c>
      <c r="B120" s="9"/>
      <c r="D120" s="9"/>
    </row>
    <row r="121" spans="1:4" x14ac:dyDescent="0.3">
      <c r="A121" s="9">
        <v>1</v>
      </c>
      <c r="B121" s="4"/>
      <c r="D121" s="4"/>
    </row>
    <row r="122" spans="1:4" x14ac:dyDescent="0.3">
      <c r="A122" s="9">
        <v>5</v>
      </c>
      <c r="B122" s="9"/>
      <c r="D122" s="9"/>
    </row>
    <row r="123" spans="1:4" x14ac:dyDescent="0.3">
      <c r="A123" s="9">
        <v>5</v>
      </c>
      <c r="B123" s="4"/>
      <c r="D123" s="4"/>
    </row>
    <row r="124" spans="1:4" x14ac:dyDescent="0.3">
      <c r="A124" s="9">
        <v>1</v>
      </c>
      <c r="B124" s="4"/>
      <c r="D124" s="4"/>
    </row>
    <row r="125" spans="1:4" x14ac:dyDescent="0.3">
      <c r="A125" s="9">
        <v>1</v>
      </c>
      <c r="B125" s="9"/>
      <c r="D125" s="9"/>
    </row>
    <row r="126" spans="1:4" x14ac:dyDescent="0.3">
      <c r="A126" s="9"/>
      <c r="B126" s="9"/>
      <c r="D126" s="9"/>
    </row>
    <row r="127" spans="1:4" x14ac:dyDescent="0.3">
      <c r="A127" s="9"/>
      <c r="B127" s="9"/>
      <c r="D127" s="9"/>
    </row>
    <row r="128" spans="1:4" x14ac:dyDescent="0.3">
      <c r="A128" s="9"/>
      <c r="B128" s="9"/>
      <c r="D128" s="9"/>
    </row>
    <row r="129" spans="1:4" x14ac:dyDescent="0.3">
      <c r="A129" s="9"/>
      <c r="B129" s="9"/>
      <c r="D129" s="9"/>
    </row>
    <row r="130" spans="1:4" x14ac:dyDescent="0.3">
      <c r="A130" s="9"/>
      <c r="B130" s="9"/>
      <c r="D130" s="9"/>
    </row>
    <row r="131" spans="1:4" x14ac:dyDescent="0.3">
      <c r="A131" s="9"/>
      <c r="B131" s="9"/>
      <c r="D131" s="9"/>
    </row>
    <row r="132" spans="1:4" x14ac:dyDescent="0.3">
      <c r="A132" s="9"/>
      <c r="B132" s="9"/>
      <c r="D132" s="9"/>
    </row>
    <row r="133" spans="1:4" x14ac:dyDescent="0.3">
      <c r="A133" s="9"/>
      <c r="B133" s="9"/>
      <c r="D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6490-E274-440B-908C-3682199DE6E8}">
  <dimension ref="A1:P133"/>
  <sheetViews>
    <sheetView workbookViewId="0"/>
  </sheetViews>
  <sheetFormatPr defaultRowHeight="14.4" x14ac:dyDescent="0.3"/>
  <cols>
    <col min="1" max="1" width="29.21875" bestFit="1" customWidth="1"/>
    <col min="2" max="2" width="5.77734375" customWidth="1"/>
    <col min="3" max="3" width="25.77734375" style="4" customWidth="1"/>
    <col min="4" max="12" width="10.77734375" customWidth="1"/>
    <col min="13" max="13" width="32.777343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118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119</v>
      </c>
    </row>
    <row r="2" spans="1:16" x14ac:dyDescent="0.3">
      <c r="A2" s="9">
        <v>1</v>
      </c>
      <c r="B2" s="9">
        <v>5</v>
      </c>
      <c r="C2" s="4" t="s">
        <v>1414</v>
      </c>
      <c r="D2" s="9">
        <f>COUNTIF(A:A,"="&amp;B2)</f>
        <v>10</v>
      </c>
      <c r="E2" s="9"/>
      <c r="F2" s="9"/>
      <c r="G2" s="9"/>
      <c r="H2" s="9"/>
      <c r="I2" s="9"/>
      <c r="J2" s="9"/>
      <c r="K2" s="9"/>
      <c r="L2" s="9"/>
      <c r="M2" s="9">
        <v>1</v>
      </c>
      <c r="N2" s="9">
        <v>5</v>
      </c>
      <c r="O2" s="4" t="s">
        <v>1414</v>
      </c>
      <c r="P2" s="9">
        <f>COUNTIF(M:M,"="&amp;N2)</f>
        <v>11</v>
      </c>
    </row>
    <row r="3" spans="1:16" x14ac:dyDescent="0.3">
      <c r="A3" s="9">
        <v>1</v>
      </c>
      <c r="B3" s="9">
        <v>4</v>
      </c>
      <c r="C3" s="4" t="s">
        <v>1410</v>
      </c>
      <c r="D3" s="9">
        <f t="shared" ref="D3:D6" si="0">COUNTIF(A:A,"="&amp;B3)</f>
        <v>8</v>
      </c>
      <c r="E3" s="9"/>
      <c r="F3" s="9"/>
      <c r="G3" s="9"/>
      <c r="H3" s="9"/>
      <c r="I3" s="9"/>
      <c r="J3" s="9"/>
      <c r="K3" s="9"/>
      <c r="L3" s="9"/>
      <c r="M3" s="9">
        <v>1</v>
      </c>
      <c r="N3" s="9">
        <v>4</v>
      </c>
      <c r="O3" s="4" t="s">
        <v>1410</v>
      </c>
      <c r="P3" s="9">
        <f t="shared" ref="P3:P4" si="1">COUNTIF(M:M,"="&amp;N3)</f>
        <v>9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si="0"/>
        <v>17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1"/>
        <v>13</v>
      </c>
    </row>
    <row r="5" spans="1:16" x14ac:dyDescent="0.3">
      <c r="A5" s="4" t="s">
        <v>1402</v>
      </c>
      <c r="B5" s="9">
        <v>2</v>
      </c>
      <c r="C5" s="4" t="s">
        <v>1412</v>
      </c>
      <c r="D5" s="9">
        <f>COUNTIF(A:A,"="&amp;B5)</f>
        <v>7</v>
      </c>
      <c r="E5" s="9"/>
      <c r="F5" s="9"/>
      <c r="G5" s="9"/>
      <c r="H5" s="9"/>
      <c r="I5" s="9"/>
      <c r="J5" s="9"/>
      <c r="K5" s="9"/>
      <c r="L5" s="9"/>
      <c r="M5" s="4" t="s">
        <v>1402</v>
      </c>
      <c r="N5" s="9">
        <v>2</v>
      </c>
      <c r="O5" s="4" t="s">
        <v>1412</v>
      </c>
      <c r="P5" s="9">
        <f>COUNTIF(M:M,"="&amp;N5)</f>
        <v>9</v>
      </c>
    </row>
    <row r="6" spans="1:16" x14ac:dyDescent="0.3">
      <c r="A6" s="9">
        <v>1</v>
      </c>
      <c r="B6" s="9">
        <v>1</v>
      </c>
      <c r="C6" s="4" t="s">
        <v>1413</v>
      </c>
      <c r="D6" s="9">
        <f t="shared" si="0"/>
        <v>38</v>
      </c>
      <c r="E6" s="9"/>
      <c r="F6" s="9"/>
      <c r="G6" s="9"/>
      <c r="H6" s="9"/>
      <c r="I6" s="9"/>
      <c r="J6" s="9"/>
      <c r="K6" s="9"/>
      <c r="L6" s="9"/>
      <c r="M6" s="9">
        <v>4</v>
      </c>
      <c r="N6" s="9">
        <v>1</v>
      </c>
      <c r="O6" s="4" t="s">
        <v>1413</v>
      </c>
      <c r="P6" s="9">
        <f t="shared" ref="P6" si="2">COUNTIF(M:M,"="&amp;N6)</f>
        <v>40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43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42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2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0.34677419354838712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0.33870967741935482</v>
      </c>
    </row>
    <row r="11" spans="1:16" x14ac:dyDescent="0.3">
      <c r="A11" t="s">
        <v>1402</v>
      </c>
      <c r="B11" s="9"/>
      <c r="C11" s="4" t="s">
        <v>1413</v>
      </c>
      <c r="D11" s="17">
        <f>D6/D8</f>
        <v>0.30645161290322581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0.32258064516129031</v>
      </c>
    </row>
    <row r="12" spans="1:16" x14ac:dyDescent="0.3">
      <c r="A12" t="s">
        <v>1402</v>
      </c>
      <c r="C12" s="4" t="s">
        <v>1412</v>
      </c>
      <c r="D12" s="2">
        <f>D5/D8</f>
        <v>5.6451612903225805E-2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7.2580645161290328E-2</v>
      </c>
    </row>
    <row r="13" spans="1:16" x14ac:dyDescent="0.3">
      <c r="A13" s="9">
        <v>1</v>
      </c>
      <c r="B13" s="9"/>
      <c r="C13" s="4" t="s">
        <v>1411</v>
      </c>
      <c r="D13" s="17">
        <f>D4/D8</f>
        <v>0.13709677419354838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0.10483870967741936</v>
      </c>
    </row>
    <row r="14" spans="1:16" x14ac:dyDescent="0.3">
      <c r="A14" s="9">
        <v>3</v>
      </c>
      <c r="C14" s="4" t="s">
        <v>1410</v>
      </c>
      <c r="D14" s="2">
        <f>D3/D8</f>
        <v>6.4516129032258063E-2</v>
      </c>
      <c r="E14" s="2"/>
      <c r="F14" s="2"/>
      <c r="G14" s="2"/>
      <c r="H14" s="2"/>
      <c r="I14" s="2"/>
      <c r="J14" s="2"/>
      <c r="K14" s="2"/>
      <c r="M14" s="9">
        <v>3</v>
      </c>
      <c r="O14" s="4" t="s">
        <v>1410</v>
      </c>
      <c r="P14" s="2">
        <f>P3/P8</f>
        <v>7.2580645161290328E-2</v>
      </c>
    </row>
    <row r="15" spans="1:16" x14ac:dyDescent="0.3">
      <c r="A15" s="4" t="s">
        <v>1402</v>
      </c>
      <c r="C15" s="4" t="s">
        <v>1414</v>
      </c>
      <c r="D15" s="2">
        <f>D2/D8</f>
        <v>8.0645161290322578E-2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8.8709677419354843E-2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4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4</v>
      </c>
    </row>
    <row r="25" spans="1:13" x14ac:dyDescent="0.3">
      <c r="A25" s="9">
        <v>1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1</v>
      </c>
    </row>
    <row r="29" spans="1:13" x14ac:dyDescent="0.3">
      <c r="A29" s="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9">
        <v>4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4</v>
      </c>
    </row>
    <row r="35" spans="1:13" x14ac:dyDescent="0.3">
      <c r="A35" s="9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4" t="s">
        <v>1402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4" t="s">
        <v>1402</v>
      </c>
    </row>
    <row r="38" spans="1:13" x14ac:dyDescent="0.3">
      <c r="A38" s="9">
        <v>4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4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1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1</v>
      </c>
    </row>
    <row r="41" spans="1:13" x14ac:dyDescent="0.3">
      <c r="A41" s="9">
        <v>1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2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3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3</v>
      </c>
    </row>
    <row r="44" spans="1:13" x14ac:dyDescent="0.3">
      <c r="A44" s="9">
        <v>4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4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3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3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1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1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3</v>
      </c>
    </row>
    <row r="51" spans="1:13" x14ac:dyDescent="0.3">
      <c r="A51" s="9">
        <v>2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2</v>
      </c>
    </row>
    <row r="52" spans="1:13" x14ac:dyDescent="0.3">
      <c r="A52" s="9">
        <v>3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3</v>
      </c>
    </row>
    <row r="53" spans="1:13" x14ac:dyDescent="0.3">
      <c r="A53" s="9">
        <v>1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2</v>
      </c>
    </row>
    <row r="54" spans="1:13" x14ac:dyDescent="0.3">
      <c r="A54" s="4" t="s">
        <v>1402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 t="s">
        <v>1402</v>
      </c>
    </row>
    <row r="55" spans="1:13" x14ac:dyDescent="0.3">
      <c r="A55" s="9">
        <v>5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3</v>
      </c>
    </row>
    <row r="56" spans="1:13" x14ac:dyDescent="0.3">
      <c r="A56" s="4" t="s">
        <v>1402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 t="s">
        <v>1402</v>
      </c>
    </row>
    <row r="57" spans="1:13" x14ac:dyDescent="0.3">
      <c r="A57" s="9">
        <v>1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1</v>
      </c>
    </row>
    <row r="59" spans="1:13" x14ac:dyDescent="0.3">
      <c r="A59" s="9">
        <v>1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1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1</v>
      </c>
    </row>
    <row r="61" spans="1:13" x14ac:dyDescent="0.3">
      <c r="A61" s="9">
        <v>3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3</v>
      </c>
    </row>
    <row r="62" spans="1:13" x14ac:dyDescent="0.3">
      <c r="A62" s="9">
        <v>4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4</v>
      </c>
    </row>
    <row r="63" spans="1:13" x14ac:dyDescent="0.3">
      <c r="A63" s="9">
        <v>1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3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4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1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1</v>
      </c>
    </row>
    <row r="68" spans="1:13" x14ac:dyDescent="0.3">
      <c r="A68" s="9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5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5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5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5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4" t="s">
        <v>1402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 s="9">
        <v>3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3</v>
      </c>
    </row>
    <row r="89" spans="1:13" x14ac:dyDescent="0.3">
      <c r="A89" s="9">
        <v>2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2</v>
      </c>
    </row>
    <row r="90" spans="1:13" x14ac:dyDescent="0.3">
      <c r="A90" s="9">
        <v>3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9">
        <v>1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9">
        <v>1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1</v>
      </c>
    </row>
    <row r="96" spans="1:13" x14ac:dyDescent="0.3">
      <c r="A96" s="9">
        <v>4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4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1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1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4</v>
      </c>
    </row>
    <row r="100" spans="1:13" x14ac:dyDescent="0.3">
      <c r="A100" s="4" t="s">
        <v>1402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 t="s">
        <v>1402</v>
      </c>
    </row>
    <row r="101" spans="1:13" x14ac:dyDescent="0.3">
      <c r="A101" s="4" t="s">
        <v>1402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4" t="s">
        <v>1402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5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5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2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2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1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1</v>
      </c>
    </row>
    <row r="111" spans="1:13" x14ac:dyDescent="0.3">
      <c r="A111" s="9">
        <v>2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2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3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5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5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5</v>
      </c>
    </row>
    <row r="119" spans="1:13" x14ac:dyDescent="0.3">
      <c r="A119" s="9">
        <v>1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1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1</v>
      </c>
    </row>
    <row r="121" spans="1:13" x14ac:dyDescent="0.3">
      <c r="A121" s="9">
        <v>3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2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 t="s">
        <v>249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5</v>
      </c>
    </row>
    <row r="124" spans="1:13" x14ac:dyDescent="0.3">
      <c r="A124" s="9">
        <v>5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5</v>
      </c>
    </row>
    <row r="125" spans="1:13" x14ac:dyDescent="0.3">
      <c r="A125" s="9">
        <v>1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1307-7E15-426B-BFBB-93E4D6ECD66D}">
  <dimension ref="A1:P133"/>
  <sheetViews>
    <sheetView workbookViewId="0"/>
  </sheetViews>
  <sheetFormatPr defaultRowHeight="14.4" x14ac:dyDescent="0.3"/>
  <cols>
    <col min="1" max="1" width="29.77734375" bestFit="1" customWidth="1"/>
    <col min="2" max="2" width="5.77734375" customWidth="1"/>
    <col min="3" max="3" width="25.77734375" style="4" customWidth="1"/>
    <col min="4" max="12" width="10.77734375" customWidth="1"/>
    <col min="13" max="13" width="33.21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121</v>
      </c>
    </row>
    <row r="2" spans="1:16" x14ac:dyDescent="0.3">
      <c r="A2" s="9">
        <v>1</v>
      </c>
      <c r="B2" s="9">
        <v>5</v>
      </c>
      <c r="C2" s="4" t="s">
        <v>1414</v>
      </c>
      <c r="D2" s="9">
        <f>COUNTIF(A:A,"="&amp;B2)</f>
        <v>5</v>
      </c>
      <c r="E2" s="9"/>
      <c r="F2" s="9"/>
      <c r="G2" s="9"/>
      <c r="H2" s="9"/>
      <c r="I2" s="9"/>
      <c r="J2" s="9"/>
      <c r="K2" s="9"/>
      <c r="L2" s="9"/>
      <c r="M2" s="9">
        <v>1</v>
      </c>
      <c r="N2" s="9">
        <v>5</v>
      </c>
      <c r="O2" s="4" t="s">
        <v>1414</v>
      </c>
      <c r="P2" s="9">
        <f>COUNTIF(M:M,"="&amp;N2)</f>
        <v>5</v>
      </c>
    </row>
    <row r="3" spans="1:16" x14ac:dyDescent="0.3">
      <c r="A3" s="9">
        <v>3</v>
      </c>
      <c r="B3" s="9">
        <v>4</v>
      </c>
      <c r="C3" s="4" t="s">
        <v>1410</v>
      </c>
      <c r="D3" s="9">
        <f>COUNTIF(A:A,"="&amp;B3)</f>
        <v>7</v>
      </c>
      <c r="E3" s="9"/>
      <c r="F3" s="9"/>
      <c r="G3" s="9"/>
      <c r="H3" s="9"/>
      <c r="I3" s="9"/>
      <c r="J3" s="9"/>
      <c r="K3" s="9"/>
      <c r="L3" s="9"/>
      <c r="M3" s="9">
        <v>3</v>
      </c>
      <c r="N3" s="9">
        <v>4</v>
      </c>
      <c r="O3" s="4" t="s">
        <v>1410</v>
      </c>
      <c r="P3" s="9">
        <f t="shared" ref="P3:P4" si="0">COUNTIF(M:M,"="&amp;N3)</f>
        <v>5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ref="D4:D6" si="1">COUNTIF(A:A,"="&amp;B4)</f>
        <v>10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0"/>
        <v>11</v>
      </c>
    </row>
    <row r="5" spans="1:16" x14ac:dyDescent="0.3">
      <c r="A5" s="9">
        <v>1</v>
      </c>
      <c r="B5" s="9">
        <v>2</v>
      </c>
      <c r="C5" s="4" t="s">
        <v>1412</v>
      </c>
      <c r="D5" s="9">
        <f>COUNTIF(A:A,"="&amp;B5)</f>
        <v>5</v>
      </c>
      <c r="E5" s="9"/>
      <c r="F5" s="9"/>
      <c r="G5" s="9"/>
      <c r="H5" s="9"/>
      <c r="I5" s="9"/>
      <c r="J5" s="9"/>
      <c r="K5" s="9"/>
      <c r="L5" s="9"/>
      <c r="M5" s="9">
        <v>1</v>
      </c>
      <c r="N5" s="9">
        <v>2</v>
      </c>
      <c r="O5" s="4" t="s">
        <v>1412</v>
      </c>
      <c r="P5" s="9">
        <f>COUNTIF(M:M,"="&amp;N5)</f>
        <v>5</v>
      </c>
    </row>
    <row r="6" spans="1:16" x14ac:dyDescent="0.3">
      <c r="A6" s="9">
        <v>3</v>
      </c>
      <c r="B6" s="9">
        <v>1</v>
      </c>
      <c r="C6" s="4" t="s">
        <v>1413</v>
      </c>
      <c r="D6" s="9">
        <f t="shared" si="1"/>
        <v>55</v>
      </c>
      <c r="E6" s="9"/>
      <c r="F6" s="9"/>
      <c r="G6" s="9"/>
      <c r="H6" s="9"/>
      <c r="I6" s="9"/>
      <c r="J6" s="9"/>
      <c r="K6" s="9"/>
      <c r="L6" s="9"/>
      <c r="M6" s="9">
        <v>1</v>
      </c>
      <c r="N6" s="9">
        <v>1</v>
      </c>
      <c r="O6" s="4" t="s">
        <v>1413</v>
      </c>
      <c r="P6" s="9">
        <f t="shared" ref="P6" si="2">COUNTIF(M:M,"="&amp;N6)</f>
        <v>56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42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42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1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0.33870967741935482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0.33870967741935482</v>
      </c>
    </row>
    <row r="11" spans="1:16" x14ac:dyDescent="0.3">
      <c r="A11" t="s">
        <v>1402</v>
      </c>
      <c r="B11" s="9"/>
      <c r="C11" s="4" t="s">
        <v>1413</v>
      </c>
      <c r="D11" s="17">
        <f>D6/D8</f>
        <v>0.44354838709677419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0.45161290322580644</v>
      </c>
    </row>
    <row r="12" spans="1:16" x14ac:dyDescent="0.3">
      <c r="A12" t="s">
        <v>1402</v>
      </c>
      <c r="C12" s="4" t="s">
        <v>1412</v>
      </c>
      <c r="D12" s="2">
        <f>D5/D8</f>
        <v>4.0322580645161289E-2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4.0322580645161289E-2</v>
      </c>
    </row>
    <row r="13" spans="1:16" x14ac:dyDescent="0.3">
      <c r="A13" s="9">
        <v>1</v>
      </c>
      <c r="B13" s="9"/>
      <c r="C13" s="4" t="s">
        <v>1411</v>
      </c>
      <c r="D13" s="17">
        <f>D4/D8</f>
        <v>8.0645161290322578E-2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8.8709677419354843E-2</v>
      </c>
    </row>
    <row r="14" spans="1:16" x14ac:dyDescent="0.3">
      <c r="A14" s="9">
        <v>4</v>
      </c>
      <c r="C14" s="4" t="s">
        <v>1410</v>
      </c>
      <c r="D14" s="2">
        <f>D3/D8</f>
        <v>5.6451612903225805E-2</v>
      </c>
      <c r="E14" s="2"/>
      <c r="F14" s="2"/>
      <c r="G14" s="2"/>
      <c r="H14" s="2"/>
      <c r="I14" s="2"/>
      <c r="J14" s="2"/>
      <c r="K14" s="2"/>
      <c r="M14" s="9">
        <v>4</v>
      </c>
      <c r="O14" s="4" t="s">
        <v>1410</v>
      </c>
      <c r="P14" s="2">
        <f>P3/P8</f>
        <v>4.0322580645161289E-2</v>
      </c>
    </row>
    <row r="15" spans="1:16" x14ac:dyDescent="0.3">
      <c r="A15" s="4" t="s">
        <v>1402</v>
      </c>
      <c r="C15" s="4" t="s">
        <v>1414</v>
      </c>
      <c r="D15" s="2">
        <f>D2/D8</f>
        <v>4.0322580645161289E-2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4.0322580645161289E-2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4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4</v>
      </c>
    </row>
    <row r="25" spans="1:13" x14ac:dyDescent="0.3">
      <c r="A25" s="9">
        <v>1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1</v>
      </c>
    </row>
    <row r="29" spans="1:13" x14ac:dyDescent="0.3">
      <c r="A29" s="4" t="s">
        <v>1402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4" t="s">
        <v>1402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3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9">
        <v>2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</row>
    <row r="35" spans="1:13" x14ac:dyDescent="0.3">
      <c r="A35" s="9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1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5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5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1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1</v>
      </c>
    </row>
    <row r="41" spans="1:13" x14ac:dyDescent="0.3">
      <c r="A41" s="9">
        <v>1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1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1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1</v>
      </c>
    </row>
    <row r="44" spans="1:13" x14ac:dyDescent="0.3">
      <c r="A44" s="9">
        <v>3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3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1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1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1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1</v>
      </c>
    </row>
    <row r="50" spans="1:13" x14ac:dyDescent="0.3">
      <c r="A50" s="9">
        <v>1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2</v>
      </c>
    </row>
    <row r="51" spans="1:13" x14ac:dyDescent="0.3">
      <c r="A51" s="9">
        <v>2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2</v>
      </c>
    </row>
    <row r="52" spans="1:13" x14ac:dyDescent="0.3">
      <c r="A52" s="9">
        <v>3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3</v>
      </c>
    </row>
    <row r="53" spans="1:13" x14ac:dyDescent="0.3">
      <c r="A53" s="9">
        <v>2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3</v>
      </c>
    </row>
    <row r="54" spans="1:13" x14ac:dyDescent="0.3">
      <c r="A54" s="9" t="s">
        <v>1402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 t="s">
        <v>1402</v>
      </c>
    </row>
    <row r="55" spans="1:13" x14ac:dyDescent="0.3">
      <c r="A55" s="9">
        <v>1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1</v>
      </c>
    </row>
    <row r="56" spans="1:13" x14ac:dyDescent="0.3">
      <c r="A56" s="9">
        <v>1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1</v>
      </c>
    </row>
    <row r="57" spans="1:13" x14ac:dyDescent="0.3">
      <c r="A57" s="9">
        <v>1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1</v>
      </c>
    </row>
    <row r="59" spans="1:13" x14ac:dyDescent="0.3">
      <c r="A59" s="9">
        <v>1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1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1</v>
      </c>
    </row>
    <row r="61" spans="1:13" x14ac:dyDescent="0.3">
      <c r="A61" s="9">
        <v>1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</row>
    <row r="62" spans="1:13" x14ac:dyDescent="0.3">
      <c r="A62" s="9">
        <v>1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1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1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1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1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1</v>
      </c>
    </row>
    <row r="68" spans="1:13" x14ac:dyDescent="0.3">
      <c r="A68" s="9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4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4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1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1</v>
      </c>
    </row>
    <row r="84" spans="1:13" x14ac:dyDescent="0.3">
      <c r="A84" s="4">
        <v>1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>
        <v>1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4" t="s">
        <v>1402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4" t="s">
        <v>1402</v>
      </c>
    </row>
    <row r="88" spans="1:13" x14ac:dyDescent="0.3">
      <c r="A88" s="9">
        <v>1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</row>
    <row r="89" spans="1:13" x14ac:dyDescent="0.3">
      <c r="A89" s="4" t="s">
        <v>1402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4" t="s">
        <v>1402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1</v>
      </c>
    </row>
    <row r="96" spans="1:13" x14ac:dyDescent="0.3">
      <c r="A96" s="9">
        <v>4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1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1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1</v>
      </c>
    </row>
    <row r="99" spans="1:13" x14ac:dyDescent="0.3">
      <c r="A99" s="9">
        <v>4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4" t="s">
        <v>1402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 t="s">
        <v>1402</v>
      </c>
    </row>
    <row r="101" spans="1:13" x14ac:dyDescent="0.3">
      <c r="A101" s="4" t="s">
        <v>1402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4" t="s">
        <v>1402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1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1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3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3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1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1</v>
      </c>
    </row>
    <row r="111" spans="1:13" x14ac:dyDescent="0.3">
      <c r="A111" s="9">
        <v>1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1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1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1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5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5</v>
      </c>
    </row>
    <row r="119" spans="1:13" x14ac:dyDescent="0.3">
      <c r="A119" s="9">
        <v>1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1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1</v>
      </c>
    </row>
    <row r="121" spans="1:13" x14ac:dyDescent="0.3">
      <c r="A121" s="9">
        <v>1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1</v>
      </c>
    </row>
    <row r="122" spans="1:13" x14ac:dyDescent="0.3">
      <c r="A122" s="9">
        <v>1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1</v>
      </c>
    </row>
    <row r="123" spans="1:13" x14ac:dyDescent="0.3">
      <c r="A123" s="9">
        <v>4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4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1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D264-4531-4265-83ED-2AC8020B6217}">
  <dimension ref="A1:P133"/>
  <sheetViews>
    <sheetView workbookViewId="0"/>
  </sheetViews>
  <sheetFormatPr defaultRowHeight="14.4" x14ac:dyDescent="0.3"/>
  <cols>
    <col min="1" max="1" width="25.77734375" bestFit="1" customWidth="1"/>
    <col min="2" max="2" width="5.77734375" customWidth="1"/>
    <col min="3" max="3" width="25.77734375" style="4" customWidth="1"/>
    <col min="4" max="12" width="10.77734375" customWidth="1"/>
    <col min="13" max="13" width="29.2187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122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123</v>
      </c>
    </row>
    <row r="2" spans="1:16" x14ac:dyDescent="0.3">
      <c r="A2" s="9">
        <v>1</v>
      </c>
      <c r="B2" s="9">
        <v>5</v>
      </c>
      <c r="C2" s="4" t="s">
        <v>1414</v>
      </c>
      <c r="D2" s="9">
        <f>COUNTIF(A:A,"="&amp;B2)</f>
        <v>5</v>
      </c>
      <c r="E2" s="9"/>
      <c r="F2" s="9"/>
      <c r="G2" s="9"/>
      <c r="H2" s="9"/>
      <c r="I2" s="9"/>
      <c r="J2" s="9"/>
      <c r="K2" s="9"/>
      <c r="L2" s="9"/>
      <c r="M2" s="9">
        <v>1</v>
      </c>
      <c r="N2" s="9">
        <v>5</v>
      </c>
      <c r="O2" s="4" t="s">
        <v>1414</v>
      </c>
      <c r="P2" s="9">
        <f>COUNTIF(M:M,"="&amp;N2)</f>
        <v>6</v>
      </c>
    </row>
    <row r="3" spans="1:16" x14ac:dyDescent="0.3">
      <c r="A3" s="9">
        <v>3</v>
      </c>
      <c r="B3" s="9">
        <v>4</v>
      </c>
      <c r="C3" s="4" t="s">
        <v>1410</v>
      </c>
      <c r="D3" s="9">
        <f>COUNTIF(A:A,"="&amp;B3)</f>
        <v>9</v>
      </c>
      <c r="E3" s="9"/>
      <c r="F3" s="9"/>
      <c r="G3" s="9"/>
      <c r="H3" s="9"/>
      <c r="I3" s="9"/>
      <c r="J3" s="9"/>
      <c r="K3" s="9"/>
      <c r="L3" s="9"/>
      <c r="M3" s="9">
        <v>3</v>
      </c>
      <c r="N3" s="9">
        <v>4</v>
      </c>
      <c r="O3" s="4" t="s">
        <v>1410</v>
      </c>
      <c r="P3" s="9">
        <f t="shared" ref="P3:P4" si="0">COUNTIF(M:M,"="&amp;N3)</f>
        <v>10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ref="D4:D6" si="1">COUNTIF(A:A,"="&amp;B4)</f>
        <v>11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0"/>
        <v>9</v>
      </c>
    </row>
    <row r="5" spans="1:16" x14ac:dyDescent="0.3">
      <c r="A5" s="9">
        <v>4</v>
      </c>
      <c r="B5" s="9">
        <v>2</v>
      </c>
      <c r="C5" s="4" t="s">
        <v>1412</v>
      </c>
      <c r="D5" s="9">
        <f>COUNTIF(A:A,"="&amp;B5)</f>
        <v>6</v>
      </c>
      <c r="E5" s="9"/>
      <c r="F5" s="9"/>
      <c r="G5" s="9"/>
      <c r="H5" s="9"/>
      <c r="I5" s="9"/>
      <c r="J5" s="9"/>
      <c r="K5" s="9"/>
      <c r="L5" s="9"/>
      <c r="M5" s="9">
        <v>4</v>
      </c>
      <c r="N5" s="9">
        <v>2</v>
      </c>
      <c r="O5" s="4" t="s">
        <v>1412</v>
      </c>
      <c r="P5" s="9">
        <f>COUNTIF(M:M,"="&amp;N5)</f>
        <v>7</v>
      </c>
    </row>
    <row r="6" spans="1:16" x14ac:dyDescent="0.3">
      <c r="A6" s="9">
        <v>1</v>
      </c>
      <c r="B6" s="9">
        <v>1</v>
      </c>
      <c r="C6" s="4" t="s">
        <v>1413</v>
      </c>
      <c r="D6" s="9">
        <f t="shared" si="1"/>
        <v>53</v>
      </c>
      <c r="E6" s="9"/>
      <c r="F6" s="9"/>
      <c r="G6" s="9"/>
      <c r="H6" s="9"/>
      <c r="I6" s="9"/>
      <c r="J6" s="9"/>
      <c r="K6" s="9"/>
      <c r="L6" s="9"/>
      <c r="M6" s="9">
        <v>1</v>
      </c>
      <c r="N6" s="9">
        <v>1</v>
      </c>
      <c r="O6" s="4" t="s">
        <v>1413</v>
      </c>
      <c r="P6" s="9">
        <f t="shared" ref="P6" si="2">COUNTIF(M:M,"="&amp;N6)</f>
        <v>52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40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40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1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0.32258064516129031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0.32258064516129031</v>
      </c>
    </row>
    <row r="11" spans="1:16" x14ac:dyDescent="0.3">
      <c r="A11" t="s">
        <v>1402</v>
      </c>
      <c r="B11" s="9"/>
      <c r="C11" s="4" t="s">
        <v>1413</v>
      </c>
      <c r="D11" s="17">
        <f>D6/D8</f>
        <v>0.42741935483870969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0.41935483870967744</v>
      </c>
    </row>
    <row r="12" spans="1:16" x14ac:dyDescent="0.3">
      <c r="A12" t="s">
        <v>1402</v>
      </c>
      <c r="C12" s="4" t="s">
        <v>1412</v>
      </c>
      <c r="D12" s="2">
        <f>D5/D8</f>
        <v>4.8387096774193547E-2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5.6451612903225805E-2</v>
      </c>
    </row>
    <row r="13" spans="1:16" x14ac:dyDescent="0.3">
      <c r="A13" s="9">
        <v>1</v>
      </c>
      <c r="B13" s="9"/>
      <c r="C13" s="4" t="s">
        <v>1411</v>
      </c>
      <c r="D13" s="17">
        <f>D4/D8</f>
        <v>8.8709677419354843E-2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7.2580645161290328E-2</v>
      </c>
    </row>
    <row r="14" spans="1:16" x14ac:dyDescent="0.3">
      <c r="A14" s="9">
        <v>3</v>
      </c>
      <c r="C14" s="4" t="s">
        <v>1410</v>
      </c>
      <c r="D14" s="2">
        <f>D3/D8</f>
        <v>7.2580645161290328E-2</v>
      </c>
      <c r="E14" s="2"/>
      <c r="F14" s="2"/>
      <c r="G14" s="2"/>
      <c r="H14" s="2"/>
      <c r="I14" s="2"/>
      <c r="J14" s="2"/>
      <c r="K14" s="2"/>
      <c r="M14" s="9">
        <v>4</v>
      </c>
      <c r="O14" s="4" t="s">
        <v>1410</v>
      </c>
      <c r="P14" s="2">
        <f>P3/P8</f>
        <v>8.0645161290322578E-2</v>
      </c>
    </row>
    <row r="15" spans="1:16" x14ac:dyDescent="0.3">
      <c r="A15" s="4" t="s">
        <v>1402</v>
      </c>
      <c r="C15" s="4" t="s">
        <v>1414</v>
      </c>
      <c r="D15" s="2">
        <f>D2/D8</f>
        <v>4.0322580645161289E-2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4.8387096774193547E-2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4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4</v>
      </c>
    </row>
    <row r="25" spans="1:13" x14ac:dyDescent="0.3">
      <c r="A25" s="9">
        <v>1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</row>
    <row r="26" spans="1:13" x14ac:dyDescent="0.3">
      <c r="A26" s="4" t="s">
        <v>1402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4" t="s">
        <v>1402</v>
      </c>
    </row>
    <row r="27" spans="1:13" x14ac:dyDescent="0.3">
      <c r="A27" s="4" t="s">
        <v>1402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4" t="s">
        <v>1402</v>
      </c>
    </row>
    <row r="28" spans="1:13" x14ac:dyDescent="0.3">
      <c r="A28" s="9">
        <v>1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1</v>
      </c>
    </row>
    <row r="29" spans="1:13" x14ac:dyDescent="0.3">
      <c r="A29" s="9">
        <v>1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3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4</v>
      </c>
    </row>
    <row r="33" spans="1:13" x14ac:dyDescent="0.3">
      <c r="A33" s="9">
        <v>1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</row>
    <row r="34" spans="1:13" x14ac:dyDescent="0.3">
      <c r="A34" s="9">
        <v>2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</row>
    <row r="35" spans="1:13" x14ac:dyDescent="0.3">
      <c r="A35" s="9">
        <v>5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5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1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3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4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1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1</v>
      </c>
    </row>
    <row r="41" spans="1:13" x14ac:dyDescent="0.3">
      <c r="A41" s="9">
        <v>4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3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1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2</v>
      </c>
    </row>
    <row r="44" spans="1:13" x14ac:dyDescent="0.3">
      <c r="A44" s="9">
        <v>3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3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1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1</v>
      </c>
    </row>
    <row r="47" spans="1:13" x14ac:dyDescent="0.3">
      <c r="A47" s="9">
        <v>1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1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1</v>
      </c>
    </row>
    <row r="50" spans="1:13" x14ac:dyDescent="0.3">
      <c r="A50" s="9">
        <v>1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1</v>
      </c>
    </row>
    <row r="51" spans="1:13" x14ac:dyDescent="0.3">
      <c r="A51" s="9">
        <v>2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2</v>
      </c>
    </row>
    <row r="52" spans="1:13" x14ac:dyDescent="0.3">
      <c r="A52" s="9">
        <v>2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2</v>
      </c>
    </row>
    <row r="53" spans="1:13" x14ac:dyDescent="0.3">
      <c r="A53" s="9">
        <v>3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3</v>
      </c>
    </row>
    <row r="54" spans="1:13" x14ac:dyDescent="0.3">
      <c r="A54" s="9" t="s">
        <v>1402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 t="s">
        <v>1402</v>
      </c>
    </row>
    <row r="55" spans="1:13" x14ac:dyDescent="0.3">
      <c r="A55" s="9">
        <v>1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1</v>
      </c>
    </row>
    <row r="56" spans="1:13" x14ac:dyDescent="0.3">
      <c r="A56" s="9">
        <v>1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1</v>
      </c>
    </row>
    <row r="57" spans="1:13" x14ac:dyDescent="0.3">
      <c r="A57" s="9">
        <v>1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1</v>
      </c>
    </row>
    <row r="59" spans="1:13" x14ac:dyDescent="0.3">
      <c r="A59" s="9">
        <v>1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1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1</v>
      </c>
    </row>
    <row r="61" spans="1:13" x14ac:dyDescent="0.3">
      <c r="A61" s="9">
        <v>1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</row>
    <row r="62" spans="1:13" x14ac:dyDescent="0.3">
      <c r="A62" s="9">
        <v>1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1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1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1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1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1</v>
      </c>
    </row>
    <row r="68" spans="1:13" x14ac:dyDescent="0.3">
      <c r="A68" s="9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4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4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1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1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1</v>
      </c>
    </row>
    <row r="84" spans="1:13" x14ac:dyDescent="0.3">
      <c r="A84" s="4">
        <v>1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>
        <v>1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9">
        <v>4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>
        <v>4</v>
      </c>
    </row>
    <row r="88" spans="1:13" x14ac:dyDescent="0.3">
      <c r="A88" s="9">
        <v>1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</row>
    <row r="89" spans="1:13" x14ac:dyDescent="0.3">
      <c r="A89" s="4" t="s">
        <v>1402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4" t="s">
        <v>1402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1</v>
      </c>
    </row>
    <row r="96" spans="1:13" x14ac:dyDescent="0.3">
      <c r="A96" s="9">
        <v>4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4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1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1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1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1</v>
      </c>
    </row>
    <row r="101" spans="1:13" x14ac:dyDescent="0.3">
      <c r="A101" s="4" t="s">
        <v>1402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4" t="s">
        <v>1402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1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1</v>
      </c>
    </row>
    <row r="105" spans="1:13" x14ac:dyDescent="0.3">
      <c r="A105" s="9">
        <v>1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1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3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3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2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2</v>
      </c>
    </row>
    <row r="111" spans="1:13" x14ac:dyDescent="0.3">
      <c r="A111" s="9">
        <v>1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1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1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1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4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4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5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>
        <v>5</v>
      </c>
    </row>
    <row r="119" spans="1:13" x14ac:dyDescent="0.3">
      <c r="A119" s="9">
        <v>1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1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1</v>
      </c>
    </row>
    <row r="121" spans="1:13" x14ac:dyDescent="0.3">
      <c r="A121" s="9">
        <v>3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3</v>
      </c>
    </row>
    <row r="122" spans="1:13" x14ac:dyDescent="0.3">
      <c r="A122" s="9">
        <v>4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5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5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1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A594-BBF5-4CB0-A3D6-6135E0EDE925}">
  <dimension ref="A1:P133"/>
  <sheetViews>
    <sheetView workbookViewId="0"/>
  </sheetViews>
  <sheetFormatPr defaultRowHeight="14.4" x14ac:dyDescent="0.3"/>
  <cols>
    <col min="1" max="1" width="32.88671875" bestFit="1" customWidth="1"/>
    <col min="2" max="2" width="5.77734375" customWidth="1"/>
    <col min="3" max="3" width="25.77734375" style="4" customWidth="1"/>
    <col min="4" max="12" width="10.77734375" customWidth="1"/>
    <col min="13" max="13" width="36.44140625" bestFit="1" customWidth="1"/>
    <col min="14" max="14" width="5.77734375" customWidth="1"/>
    <col min="15" max="15" width="25.77734375" customWidth="1"/>
    <col min="16" max="16" width="10.77734375" customWidth="1"/>
  </cols>
  <sheetData>
    <row r="1" spans="1:16" x14ac:dyDescent="0.3">
      <c r="A1" s="1" t="s">
        <v>124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 t="s">
        <v>125</v>
      </c>
    </row>
    <row r="2" spans="1:16" x14ac:dyDescent="0.3">
      <c r="A2" s="9">
        <v>2</v>
      </c>
      <c r="B2" s="9">
        <v>5</v>
      </c>
      <c r="C2" s="4" t="s">
        <v>1414</v>
      </c>
      <c r="D2" s="9">
        <f>COUNTIF(A:A,"="&amp;B2)</f>
        <v>14</v>
      </c>
      <c r="E2" s="9"/>
      <c r="F2" s="9"/>
      <c r="G2" s="9"/>
      <c r="H2" s="9"/>
      <c r="I2" s="9"/>
      <c r="J2" s="9"/>
      <c r="K2" s="9"/>
      <c r="L2" s="9"/>
      <c r="M2" s="9">
        <v>2</v>
      </c>
      <c r="N2" s="9">
        <v>5</v>
      </c>
      <c r="O2" s="4" t="s">
        <v>1414</v>
      </c>
      <c r="P2" s="9">
        <f>COUNTIF(M:M,"="&amp;N2)</f>
        <v>12</v>
      </c>
    </row>
    <row r="3" spans="1:16" x14ac:dyDescent="0.3">
      <c r="A3" s="9">
        <v>3</v>
      </c>
      <c r="B3" s="9">
        <v>4</v>
      </c>
      <c r="C3" s="4" t="s">
        <v>1410</v>
      </c>
      <c r="D3" s="9">
        <f>COUNTIF(A:A,"="&amp;B3)</f>
        <v>12</v>
      </c>
      <c r="E3" s="9"/>
      <c r="F3" s="9"/>
      <c r="G3" s="9"/>
      <c r="H3" s="9"/>
      <c r="I3" s="9"/>
      <c r="J3" s="9"/>
      <c r="K3" s="9"/>
      <c r="L3" s="9"/>
      <c r="M3" s="9">
        <v>3</v>
      </c>
      <c r="N3" s="9">
        <v>4</v>
      </c>
      <c r="O3" s="4" t="s">
        <v>1410</v>
      </c>
      <c r="P3" s="9">
        <f t="shared" ref="P3:P4" si="0">COUNTIF(M:M,"="&amp;N3)</f>
        <v>12</v>
      </c>
    </row>
    <row r="4" spans="1:16" x14ac:dyDescent="0.3">
      <c r="A4" s="9">
        <v>1</v>
      </c>
      <c r="B4" s="9">
        <v>3</v>
      </c>
      <c r="C4" s="4" t="s">
        <v>1411</v>
      </c>
      <c r="D4" s="9">
        <f t="shared" ref="D4:D6" si="1">COUNTIF(A:A,"="&amp;B4)</f>
        <v>13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>
        <v>3</v>
      </c>
      <c r="O4" s="4" t="s">
        <v>1411</v>
      </c>
      <c r="P4" s="9">
        <f t="shared" si="0"/>
        <v>13</v>
      </c>
    </row>
    <row r="5" spans="1:16" x14ac:dyDescent="0.3">
      <c r="A5" s="9">
        <v>2</v>
      </c>
      <c r="B5" s="9">
        <v>2</v>
      </c>
      <c r="C5" s="4" t="s">
        <v>1412</v>
      </c>
      <c r="D5" s="9">
        <f>COUNTIF(A:A,"="&amp;B5)</f>
        <v>7</v>
      </c>
      <c r="E5" s="9"/>
      <c r="F5" s="9"/>
      <c r="G5" s="9"/>
      <c r="H5" s="9"/>
      <c r="I5" s="9"/>
      <c r="J5" s="9"/>
      <c r="K5" s="9"/>
      <c r="L5" s="9"/>
      <c r="M5" s="9">
        <v>2</v>
      </c>
      <c r="N5" s="9">
        <v>2</v>
      </c>
      <c r="O5" s="4" t="s">
        <v>1412</v>
      </c>
      <c r="P5" s="9">
        <f>COUNTIF(M:M,"="&amp;N5)</f>
        <v>9</v>
      </c>
    </row>
    <row r="6" spans="1:16" x14ac:dyDescent="0.3">
      <c r="A6" s="9">
        <v>1</v>
      </c>
      <c r="B6" s="9">
        <v>1</v>
      </c>
      <c r="C6" s="4" t="s">
        <v>1413</v>
      </c>
      <c r="D6" s="9">
        <f t="shared" si="1"/>
        <v>39</v>
      </c>
      <c r="E6" s="9"/>
      <c r="F6" s="9"/>
      <c r="G6" s="9"/>
      <c r="H6" s="9"/>
      <c r="I6" s="9"/>
      <c r="J6" s="9"/>
      <c r="K6" s="9"/>
      <c r="L6" s="9"/>
      <c r="M6" s="9">
        <v>1</v>
      </c>
      <c r="N6" s="9">
        <v>1</v>
      </c>
      <c r="O6" s="4" t="s">
        <v>1413</v>
      </c>
      <c r="P6" s="9">
        <f t="shared" ref="P6" si="2">COUNTIF(M:M,"="&amp;N6)</f>
        <v>38</v>
      </c>
    </row>
    <row r="7" spans="1:16" x14ac:dyDescent="0.3">
      <c r="A7" s="9">
        <v>2</v>
      </c>
      <c r="B7" s="9"/>
      <c r="C7" s="4" t="s">
        <v>1402</v>
      </c>
      <c r="D7" s="9">
        <f>COUNTIF(A:A,"="&amp;C7)</f>
        <v>39</v>
      </c>
      <c r="E7" s="9"/>
      <c r="F7" s="9"/>
      <c r="G7" s="9"/>
      <c r="H7" s="9"/>
      <c r="I7" s="9"/>
      <c r="J7" s="9"/>
      <c r="K7" s="9"/>
      <c r="L7" s="9"/>
      <c r="M7" s="9">
        <v>2</v>
      </c>
      <c r="N7" s="9"/>
      <c r="O7" s="4" t="s">
        <v>1402</v>
      </c>
      <c r="P7" s="9">
        <f>COUNTIF(M:M,"="&amp;O7)</f>
        <v>39</v>
      </c>
    </row>
    <row r="8" spans="1:16" x14ac:dyDescent="0.3">
      <c r="A8" t="s">
        <v>1402</v>
      </c>
      <c r="C8" s="4" t="s">
        <v>1352</v>
      </c>
      <c r="D8" s="9">
        <v>124</v>
      </c>
      <c r="E8" s="9"/>
      <c r="F8" s="9"/>
      <c r="G8" s="9"/>
      <c r="H8" s="9"/>
      <c r="I8" s="9"/>
      <c r="J8" s="9"/>
      <c r="K8" s="9"/>
      <c r="M8" t="s">
        <v>1402</v>
      </c>
      <c r="O8" s="4" t="s">
        <v>1352</v>
      </c>
      <c r="P8" s="9">
        <v>124</v>
      </c>
    </row>
    <row r="9" spans="1:16" x14ac:dyDescent="0.3">
      <c r="A9" s="9">
        <v>1</v>
      </c>
      <c r="B9" s="9"/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/>
      <c r="O9" s="4"/>
      <c r="P9" s="9"/>
    </row>
    <row r="10" spans="1:16" x14ac:dyDescent="0.3">
      <c r="A10" t="s">
        <v>1402</v>
      </c>
      <c r="B10" s="9"/>
      <c r="C10" s="4" t="s">
        <v>1402</v>
      </c>
      <c r="D10" s="17">
        <f>D7/D8</f>
        <v>0.31451612903225806</v>
      </c>
      <c r="E10" s="17"/>
      <c r="F10" s="17"/>
      <c r="G10" s="17"/>
      <c r="H10" s="17"/>
      <c r="I10" s="17"/>
      <c r="J10" s="17"/>
      <c r="K10" s="17"/>
      <c r="L10" s="9"/>
      <c r="M10" t="s">
        <v>1402</v>
      </c>
      <c r="N10" s="9"/>
      <c r="O10" s="4" t="s">
        <v>1402</v>
      </c>
      <c r="P10" s="17">
        <f>P7/P8</f>
        <v>0.31451612903225806</v>
      </c>
    </row>
    <row r="11" spans="1:16" x14ac:dyDescent="0.3">
      <c r="A11" t="s">
        <v>1402</v>
      </c>
      <c r="B11" s="9"/>
      <c r="C11" s="4" t="s">
        <v>1413</v>
      </c>
      <c r="D11" s="17">
        <f>D6/D8</f>
        <v>0.31451612903225806</v>
      </c>
      <c r="E11" s="17"/>
      <c r="F11" s="17"/>
      <c r="G11" s="17"/>
      <c r="H11" s="17"/>
      <c r="I11" s="17"/>
      <c r="J11" s="17"/>
      <c r="K11" s="17"/>
      <c r="L11" s="9"/>
      <c r="M11" t="s">
        <v>1402</v>
      </c>
      <c r="N11" s="9"/>
      <c r="O11" s="4" t="s">
        <v>1413</v>
      </c>
      <c r="P11" s="17">
        <f>P6/P8</f>
        <v>0.30645161290322581</v>
      </c>
    </row>
    <row r="12" spans="1:16" x14ac:dyDescent="0.3">
      <c r="A12" t="s">
        <v>1402</v>
      </c>
      <c r="C12" s="4" t="s">
        <v>1412</v>
      </c>
      <c r="D12" s="2">
        <f>D5/D8</f>
        <v>5.6451612903225805E-2</v>
      </c>
      <c r="E12" s="2"/>
      <c r="F12" s="2"/>
      <c r="G12" s="2"/>
      <c r="H12" s="2"/>
      <c r="I12" s="2"/>
      <c r="J12" s="2"/>
      <c r="K12" s="2"/>
      <c r="M12" t="s">
        <v>1402</v>
      </c>
      <c r="O12" s="4" t="s">
        <v>1412</v>
      </c>
      <c r="P12" s="2">
        <f>P5/P8</f>
        <v>7.2580645161290328E-2</v>
      </c>
    </row>
    <row r="13" spans="1:16" x14ac:dyDescent="0.3">
      <c r="A13" s="9">
        <v>1</v>
      </c>
      <c r="B13" s="9"/>
      <c r="C13" s="4" t="s">
        <v>1411</v>
      </c>
      <c r="D13" s="17">
        <f>D4/D8</f>
        <v>0.10483870967741936</v>
      </c>
      <c r="E13" s="17"/>
      <c r="F13" s="17"/>
      <c r="G13" s="17"/>
      <c r="H13" s="17"/>
      <c r="I13" s="17"/>
      <c r="J13" s="17"/>
      <c r="K13" s="17"/>
      <c r="L13" s="9"/>
      <c r="M13" s="9">
        <v>1</v>
      </c>
      <c r="N13" s="9"/>
      <c r="O13" s="4" t="s">
        <v>1411</v>
      </c>
      <c r="P13" s="17">
        <f>P4/P8</f>
        <v>0.10483870967741936</v>
      </c>
    </row>
    <row r="14" spans="1:16" x14ac:dyDescent="0.3">
      <c r="A14" s="9">
        <v>4</v>
      </c>
      <c r="C14" s="4" t="s">
        <v>1410</v>
      </c>
      <c r="D14" s="2">
        <f>D3/D8</f>
        <v>9.6774193548387094E-2</v>
      </c>
      <c r="E14" s="2"/>
      <c r="F14" s="2"/>
      <c r="G14" s="2"/>
      <c r="H14" s="2"/>
      <c r="I14" s="2"/>
      <c r="J14" s="2"/>
      <c r="K14" s="2"/>
      <c r="M14" s="9">
        <v>3</v>
      </c>
      <c r="O14" s="4" t="s">
        <v>1410</v>
      </c>
      <c r="P14" s="2">
        <f>P3/P8</f>
        <v>9.6774193548387094E-2</v>
      </c>
    </row>
    <row r="15" spans="1:16" x14ac:dyDescent="0.3">
      <c r="A15" s="4" t="s">
        <v>1402</v>
      </c>
      <c r="C15" s="4" t="s">
        <v>1414</v>
      </c>
      <c r="D15" s="2">
        <f>D2/D8</f>
        <v>0.11290322580645161</v>
      </c>
      <c r="E15" s="2"/>
      <c r="F15" s="2"/>
      <c r="G15" s="2"/>
      <c r="H15" s="2"/>
      <c r="I15" s="2"/>
      <c r="J15" s="2"/>
      <c r="K15" s="2"/>
      <c r="M15" s="4" t="s">
        <v>1402</v>
      </c>
      <c r="O15" s="4" t="s">
        <v>1414</v>
      </c>
      <c r="P15" s="2">
        <f>P2/P8</f>
        <v>9.6774193548387094E-2</v>
      </c>
    </row>
    <row r="16" spans="1:16" x14ac:dyDescent="0.3">
      <c r="A16" s="4" t="s">
        <v>1402</v>
      </c>
      <c r="M16" s="4" t="s">
        <v>1402</v>
      </c>
    </row>
    <row r="17" spans="1:13" x14ac:dyDescent="0.3">
      <c r="A17" s="4" t="s">
        <v>1402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4" t="s">
        <v>1402</v>
      </c>
    </row>
    <row r="18" spans="1:13" x14ac:dyDescent="0.3">
      <c r="A18" s="4" t="s">
        <v>1402</v>
      </c>
      <c r="B18" s="9"/>
      <c r="D18" s="9"/>
      <c r="E18" s="9"/>
      <c r="F18" s="9"/>
      <c r="G18" s="9"/>
      <c r="H18" s="9"/>
      <c r="I18" s="9"/>
      <c r="J18" s="9"/>
      <c r="K18" s="9"/>
      <c r="L18" s="9"/>
      <c r="M18" s="4" t="s">
        <v>1402</v>
      </c>
    </row>
    <row r="19" spans="1:13" x14ac:dyDescent="0.3">
      <c r="A19" s="4" t="s">
        <v>1402</v>
      </c>
      <c r="B19" s="4"/>
      <c r="D19" s="4"/>
      <c r="E19" s="4"/>
      <c r="F19" s="4"/>
      <c r="G19" s="4"/>
      <c r="H19" s="4"/>
      <c r="I19" s="4"/>
      <c r="J19" s="4"/>
      <c r="K19" s="4"/>
      <c r="L19" s="4"/>
      <c r="M19" s="4" t="s">
        <v>1402</v>
      </c>
    </row>
    <row r="20" spans="1:13" x14ac:dyDescent="0.3">
      <c r="A20" s="4" t="s">
        <v>1402</v>
      </c>
      <c r="B20" s="4"/>
      <c r="D20" s="4"/>
      <c r="E20" s="4"/>
      <c r="F20" s="4"/>
      <c r="G20" s="4"/>
      <c r="H20" s="4"/>
      <c r="I20" s="4"/>
      <c r="J20" s="4"/>
      <c r="K20" s="4"/>
      <c r="L20" s="4"/>
      <c r="M20" s="4" t="s">
        <v>1402</v>
      </c>
    </row>
    <row r="21" spans="1:13" x14ac:dyDescent="0.3">
      <c r="A21" s="9">
        <v>4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9">
        <v>4</v>
      </c>
    </row>
    <row r="22" spans="1:13" x14ac:dyDescent="0.3">
      <c r="A22" s="9">
        <v>3</v>
      </c>
      <c r="B22" s="4"/>
      <c r="D22" s="4"/>
      <c r="E22" s="4"/>
      <c r="F22" s="4"/>
      <c r="G22" s="4"/>
      <c r="H22" s="4"/>
      <c r="I22" s="4"/>
      <c r="J22" s="4"/>
      <c r="K22" s="4"/>
      <c r="L22" s="4"/>
      <c r="M22" s="9">
        <v>3</v>
      </c>
    </row>
    <row r="23" spans="1:13" x14ac:dyDescent="0.3">
      <c r="A23" s="4" t="s">
        <v>1402</v>
      </c>
      <c r="B23" s="4"/>
      <c r="D23" s="4"/>
      <c r="E23" s="4"/>
      <c r="F23" s="4"/>
      <c r="G23" s="4"/>
      <c r="H23" s="4"/>
      <c r="I23" s="4"/>
      <c r="J23" s="4"/>
      <c r="K23" s="4"/>
      <c r="L23" s="4"/>
      <c r="M23" s="4" t="s">
        <v>1402</v>
      </c>
    </row>
    <row r="24" spans="1:13" x14ac:dyDescent="0.3">
      <c r="A24" s="9">
        <v>4</v>
      </c>
      <c r="B24" s="4"/>
      <c r="D24" s="4"/>
      <c r="E24" s="4"/>
      <c r="F24" s="4"/>
      <c r="G24" s="4"/>
      <c r="H24" s="4"/>
      <c r="I24" s="4"/>
      <c r="J24" s="4"/>
      <c r="K24" s="4"/>
      <c r="L24" s="4"/>
      <c r="M24" s="9">
        <v>4</v>
      </c>
    </row>
    <row r="25" spans="1:13" x14ac:dyDescent="0.3">
      <c r="A25" s="9">
        <v>1</v>
      </c>
      <c r="B25" s="9"/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</row>
    <row r="26" spans="1:13" x14ac:dyDescent="0.3">
      <c r="A26" s="9">
        <v>5</v>
      </c>
      <c r="B26" s="9"/>
      <c r="D26" s="9"/>
      <c r="E26" s="9"/>
      <c r="F26" s="9"/>
      <c r="G26" s="9"/>
      <c r="H26" s="9"/>
      <c r="I26" s="9"/>
      <c r="J26" s="9"/>
      <c r="K26" s="9"/>
      <c r="L26" s="9"/>
      <c r="M26" s="9">
        <v>5</v>
      </c>
    </row>
    <row r="27" spans="1:13" x14ac:dyDescent="0.3">
      <c r="A27" s="9">
        <v>3</v>
      </c>
      <c r="B27" s="9"/>
      <c r="D27" s="9"/>
      <c r="E27" s="9"/>
      <c r="F27" s="9"/>
      <c r="G27" s="9"/>
      <c r="H27" s="9"/>
      <c r="I27" s="9"/>
      <c r="J27" s="9"/>
      <c r="K27" s="9"/>
      <c r="L27" s="9"/>
      <c r="M27" s="9">
        <v>3</v>
      </c>
    </row>
    <row r="28" spans="1:13" x14ac:dyDescent="0.3">
      <c r="A28" s="9">
        <v>5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9">
        <v>5</v>
      </c>
    </row>
    <row r="29" spans="1:13" x14ac:dyDescent="0.3">
      <c r="A29" s="9">
        <v>5</v>
      </c>
      <c r="B29" s="9"/>
      <c r="D29" s="9"/>
      <c r="E29" s="9"/>
      <c r="F29" s="9"/>
      <c r="G29" s="9"/>
      <c r="H29" s="9"/>
      <c r="I29" s="9"/>
      <c r="J29" s="9"/>
      <c r="K29" s="9"/>
      <c r="L29" s="9"/>
      <c r="M29" s="9">
        <v>5</v>
      </c>
    </row>
    <row r="30" spans="1:13" x14ac:dyDescent="0.3">
      <c r="A30" s="9">
        <v>1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9">
        <v>1</v>
      </c>
    </row>
    <row r="31" spans="1:13" x14ac:dyDescent="0.3">
      <c r="A31" s="9">
        <v>1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9">
        <v>1</v>
      </c>
    </row>
    <row r="32" spans="1:13" x14ac:dyDescent="0.3">
      <c r="A32" s="9">
        <v>4</v>
      </c>
      <c r="B32" s="9"/>
      <c r="D32" s="9"/>
      <c r="E32" s="9"/>
      <c r="F32" s="9"/>
      <c r="G32" s="9"/>
      <c r="H32" s="9"/>
      <c r="I32" s="9"/>
      <c r="J32" s="9"/>
      <c r="K32" s="9"/>
      <c r="L32" s="9"/>
      <c r="M32" s="9">
        <v>4</v>
      </c>
    </row>
    <row r="33" spans="1:13" x14ac:dyDescent="0.3">
      <c r="A33" s="4" t="s">
        <v>1402</v>
      </c>
      <c r="B33" s="9"/>
      <c r="D33" s="9"/>
      <c r="E33" s="9"/>
      <c r="F33" s="9"/>
      <c r="G33" s="9"/>
      <c r="H33" s="9"/>
      <c r="I33" s="9"/>
      <c r="J33" s="9"/>
      <c r="K33" s="9"/>
      <c r="L33" s="9"/>
      <c r="M33" s="4" t="s">
        <v>1402</v>
      </c>
    </row>
    <row r="34" spans="1:13" x14ac:dyDescent="0.3">
      <c r="A34" s="9">
        <v>2</v>
      </c>
      <c r="B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</row>
    <row r="35" spans="1:13" x14ac:dyDescent="0.3">
      <c r="A35" s="9">
        <v>3</v>
      </c>
      <c r="B35" s="9"/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</row>
    <row r="36" spans="1:13" x14ac:dyDescent="0.3">
      <c r="A36" s="4" t="s">
        <v>1402</v>
      </c>
      <c r="B36" s="9"/>
      <c r="D36" s="9"/>
      <c r="E36" s="9"/>
      <c r="F36" s="9"/>
      <c r="G36" s="9"/>
      <c r="H36" s="9"/>
      <c r="I36" s="9"/>
      <c r="J36" s="9"/>
      <c r="K36" s="9"/>
      <c r="L36" s="9"/>
      <c r="M36" s="4" t="s">
        <v>1402</v>
      </c>
    </row>
    <row r="37" spans="1:13" x14ac:dyDescent="0.3">
      <c r="A37" s="9">
        <v>1</v>
      </c>
      <c r="B37" s="4"/>
      <c r="D37" s="4"/>
      <c r="E37" s="4"/>
      <c r="F37" s="4"/>
      <c r="G37" s="4"/>
      <c r="H37" s="4"/>
      <c r="I37" s="4"/>
      <c r="J37" s="4"/>
      <c r="K37" s="4"/>
      <c r="L37" s="4"/>
      <c r="M37" s="9">
        <v>1</v>
      </c>
    </row>
    <row r="38" spans="1:13" x14ac:dyDescent="0.3">
      <c r="A38" s="9">
        <v>3</v>
      </c>
      <c r="B38" s="9"/>
      <c r="D38" s="9"/>
      <c r="E38" s="9"/>
      <c r="F38" s="9"/>
      <c r="G38" s="9"/>
      <c r="H38" s="9"/>
      <c r="I38" s="9"/>
      <c r="J38" s="9"/>
      <c r="K38" s="9"/>
      <c r="L38" s="9"/>
      <c r="M38" s="9">
        <v>3</v>
      </c>
    </row>
    <row r="39" spans="1:13" x14ac:dyDescent="0.3">
      <c r="A39" s="9">
        <v>1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</row>
    <row r="40" spans="1:13" x14ac:dyDescent="0.3">
      <c r="A40" s="9">
        <v>1</v>
      </c>
      <c r="B40" s="4"/>
      <c r="D40" s="4"/>
      <c r="E40" s="4"/>
      <c r="F40" s="4"/>
      <c r="G40" s="4"/>
      <c r="H40" s="4"/>
      <c r="I40" s="4"/>
      <c r="J40" s="4"/>
      <c r="K40" s="4"/>
      <c r="L40" s="4"/>
      <c r="M40" s="9">
        <v>1</v>
      </c>
    </row>
    <row r="41" spans="1:13" x14ac:dyDescent="0.3">
      <c r="A41" s="9">
        <v>3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>
        <v>3</v>
      </c>
    </row>
    <row r="42" spans="1:13" x14ac:dyDescent="0.3">
      <c r="A42" s="9">
        <v>1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</row>
    <row r="43" spans="1:13" x14ac:dyDescent="0.3">
      <c r="A43" s="9">
        <v>1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>
        <v>2</v>
      </c>
    </row>
    <row r="44" spans="1:13" x14ac:dyDescent="0.3">
      <c r="A44" s="9">
        <v>4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>
        <v>4</v>
      </c>
    </row>
    <row r="45" spans="1:13" x14ac:dyDescent="0.3">
      <c r="A45" s="9">
        <v>3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</row>
    <row r="46" spans="1:13" x14ac:dyDescent="0.3">
      <c r="A46" s="9">
        <v>1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>
        <v>1</v>
      </c>
    </row>
    <row r="47" spans="1:13" x14ac:dyDescent="0.3">
      <c r="A47" s="9">
        <v>4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>
        <v>4</v>
      </c>
    </row>
    <row r="48" spans="1:13" x14ac:dyDescent="0.3">
      <c r="A48" s="9">
        <v>2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>
        <v>2</v>
      </c>
    </row>
    <row r="49" spans="1:13" x14ac:dyDescent="0.3">
      <c r="A49" s="9">
        <v>5</v>
      </c>
      <c r="B49" s="4"/>
      <c r="D49" s="4"/>
      <c r="E49" s="4"/>
      <c r="F49" s="4"/>
      <c r="G49" s="4"/>
      <c r="H49" s="4"/>
      <c r="I49" s="4"/>
      <c r="J49" s="4"/>
      <c r="K49" s="4"/>
      <c r="L49" s="4"/>
      <c r="M49" s="9">
        <v>4</v>
      </c>
    </row>
    <row r="50" spans="1:13" x14ac:dyDescent="0.3">
      <c r="A50" s="9">
        <v>3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>
        <v>3</v>
      </c>
    </row>
    <row r="51" spans="1:13" x14ac:dyDescent="0.3">
      <c r="A51" s="9">
        <v>4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>
        <v>4</v>
      </c>
    </row>
    <row r="52" spans="1:13" x14ac:dyDescent="0.3">
      <c r="A52" s="9">
        <v>3</v>
      </c>
      <c r="B52" s="9"/>
      <c r="D52" s="9"/>
      <c r="E52" s="9"/>
      <c r="F52" s="9"/>
      <c r="G52" s="9"/>
      <c r="H52" s="9"/>
      <c r="I52" s="9"/>
      <c r="J52" s="9"/>
      <c r="K52" s="9"/>
      <c r="L52" s="9"/>
      <c r="M52" s="9">
        <v>3</v>
      </c>
    </row>
    <row r="53" spans="1:13" x14ac:dyDescent="0.3">
      <c r="A53" s="9">
        <v>4</v>
      </c>
      <c r="B53" s="9"/>
      <c r="D53" s="9"/>
      <c r="E53" s="9"/>
      <c r="F53" s="9"/>
      <c r="G53" s="9"/>
      <c r="H53" s="9"/>
      <c r="I53" s="9"/>
      <c r="J53" s="9"/>
      <c r="K53" s="9"/>
      <c r="L53" s="9"/>
      <c r="M53" s="9">
        <v>4</v>
      </c>
    </row>
    <row r="54" spans="1:13" x14ac:dyDescent="0.3">
      <c r="A54" s="9" t="s">
        <v>1402</v>
      </c>
      <c r="B54" s="9"/>
      <c r="D54" s="9"/>
      <c r="E54" s="9"/>
      <c r="F54" s="9"/>
      <c r="G54" s="9"/>
      <c r="H54" s="9"/>
      <c r="I54" s="9"/>
      <c r="J54" s="9"/>
      <c r="K54" s="9"/>
      <c r="L54" s="9"/>
      <c r="M54" s="9" t="s">
        <v>1402</v>
      </c>
    </row>
    <row r="55" spans="1:13" x14ac:dyDescent="0.3">
      <c r="A55" s="9">
        <v>1</v>
      </c>
      <c r="B55" s="9"/>
      <c r="D55" s="9"/>
      <c r="E55" s="9"/>
      <c r="F55" s="9"/>
      <c r="G55" s="9"/>
      <c r="H55" s="9"/>
      <c r="I55" s="9"/>
      <c r="J55" s="9"/>
      <c r="K55" s="9"/>
      <c r="L55" s="9"/>
      <c r="M55" s="9">
        <v>1</v>
      </c>
    </row>
    <row r="56" spans="1:13" x14ac:dyDescent="0.3">
      <c r="A56" s="9">
        <v>1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>
        <v>1</v>
      </c>
    </row>
    <row r="57" spans="1:13" x14ac:dyDescent="0.3">
      <c r="A57" s="9">
        <v>1</v>
      </c>
      <c r="B57" s="9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</row>
    <row r="58" spans="1:13" x14ac:dyDescent="0.3">
      <c r="A58" s="9">
        <v>1</v>
      </c>
      <c r="B58" s="9"/>
      <c r="D58" s="9"/>
      <c r="E58" s="9"/>
      <c r="F58" s="9"/>
      <c r="G58" s="9"/>
      <c r="H58" s="9"/>
      <c r="I58" s="9"/>
      <c r="J58" s="9"/>
      <c r="K58" s="9"/>
      <c r="L58" s="9"/>
      <c r="M58" s="9">
        <v>1</v>
      </c>
    </row>
    <row r="59" spans="1:13" x14ac:dyDescent="0.3">
      <c r="A59" s="9">
        <v>1</v>
      </c>
      <c r="B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</row>
    <row r="60" spans="1:13" x14ac:dyDescent="0.3">
      <c r="A60" s="9">
        <v>1</v>
      </c>
      <c r="B60" s="9"/>
      <c r="D60" s="9"/>
      <c r="E60" s="9"/>
      <c r="F60" s="9"/>
      <c r="G60" s="9"/>
      <c r="H60" s="9"/>
      <c r="I60" s="9"/>
      <c r="J60" s="9"/>
      <c r="K60" s="9"/>
      <c r="L60" s="9"/>
      <c r="M60" s="9">
        <v>1</v>
      </c>
    </row>
    <row r="61" spans="1:13" x14ac:dyDescent="0.3">
      <c r="A61" s="9">
        <v>3</v>
      </c>
      <c r="B61" s="9"/>
      <c r="D61" s="9"/>
      <c r="E61" s="9"/>
      <c r="F61" s="9"/>
      <c r="G61" s="9"/>
      <c r="H61" s="9"/>
      <c r="I61" s="9"/>
      <c r="J61" s="9"/>
      <c r="K61" s="9"/>
      <c r="L61" s="9"/>
      <c r="M61" s="9">
        <v>3</v>
      </c>
    </row>
    <row r="62" spans="1:13" x14ac:dyDescent="0.3">
      <c r="A62" s="9">
        <v>1</v>
      </c>
      <c r="B62" s="9"/>
      <c r="D62" s="9"/>
      <c r="E62" s="9"/>
      <c r="F62" s="9"/>
      <c r="G62" s="9"/>
      <c r="H62" s="9"/>
      <c r="I62" s="9"/>
      <c r="J62" s="9"/>
      <c r="K62" s="9"/>
      <c r="L62" s="9"/>
      <c r="M62" s="9">
        <v>1</v>
      </c>
    </row>
    <row r="63" spans="1:13" x14ac:dyDescent="0.3">
      <c r="A63" s="9">
        <v>1</v>
      </c>
      <c r="B63" s="9"/>
      <c r="D63" s="9"/>
      <c r="E63" s="9"/>
      <c r="F63" s="9"/>
      <c r="G63" s="9"/>
      <c r="H63" s="9"/>
      <c r="I63" s="9"/>
      <c r="J63" s="9"/>
      <c r="K63" s="9"/>
      <c r="L63" s="9"/>
      <c r="M63" s="9">
        <v>1</v>
      </c>
    </row>
    <row r="64" spans="1:13" x14ac:dyDescent="0.3">
      <c r="A64" s="9">
        <v>1</v>
      </c>
      <c r="B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</row>
    <row r="65" spans="1:13" x14ac:dyDescent="0.3">
      <c r="A65" s="9">
        <v>1</v>
      </c>
      <c r="B65" s="9"/>
      <c r="D65" s="9"/>
      <c r="E65" s="9"/>
      <c r="F65" s="9"/>
      <c r="G65" s="9"/>
      <c r="H65" s="9"/>
      <c r="I65" s="9"/>
      <c r="J65" s="9"/>
      <c r="K65" s="9"/>
      <c r="L65" s="9"/>
      <c r="M65" s="9">
        <v>1</v>
      </c>
    </row>
    <row r="66" spans="1:13" x14ac:dyDescent="0.3">
      <c r="A66" s="9">
        <v>1</v>
      </c>
      <c r="B66" s="9"/>
      <c r="D66" s="9"/>
      <c r="E66" s="9"/>
      <c r="F66" s="9"/>
      <c r="G66" s="9"/>
      <c r="H66" s="9"/>
      <c r="I66" s="9"/>
      <c r="J66" s="9"/>
      <c r="K66" s="9"/>
      <c r="L66" s="9"/>
      <c r="M66" s="9">
        <v>1</v>
      </c>
    </row>
    <row r="67" spans="1:13" x14ac:dyDescent="0.3">
      <c r="A67" s="9">
        <v>1</v>
      </c>
      <c r="B67" s="9"/>
      <c r="D67" s="9"/>
      <c r="E67" s="9"/>
      <c r="F67" s="9"/>
      <c r="G67" s="9"/>
      <c r="H67" s="9"/>
      <c r="I67" s="9"/>
      <c r="J67" s="9"/>
      <c r="K67" s="9"/>
      <c r="L67" s="9"/>
      <c r="M67" s="9">
        <v>1</v>
      </c>
    </row>
    <row r="68" spans="1:13" x14ac:dyDescent="0.3">
      <c r="A68" s="9">
        <v>1</v>
      </c>
      <c r="B68" s="9"/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</row>
    <row r="69" spans="1:13" x14ac:dyDescent="0.3">
      <c r="A69" s="4" t="s">
        <v>1402</v>
      </c>
      <c r="B69" s="9"/>
      <c r="D69" s="9"/>
      <c r="E69" s="9"/>
      <c r="F69" s="9"/>
      <c r="G69" s="9"/>
      <c r="H69" s="9"/>
      <c r="I69" s="9"/>
      <c r="J69" s="9"/>
      <c r="K69" s="9"/>
      <c r="L69" s="9"/>
      <c r="M69" s="4" t="s">
        <v>1402</v>
      </c>
    </row>
    <row r="70" spans="1:13" x14ac:dyDescent="0.3">
      <c r="A70" s="4" t="s">
        <v>1402</v>
      </c>
      <c r="B70" s="9"/>
      <c r="D70" s="9"/>
      <c r="E70" s="9"/>
      <c r="F70" s="9"/>
      <c r="G70" s="9"/>
      <c r="H70" s="9"/>
      <c r="I70" s="9"/>
      <c r="J70" s="9"/>
      <c r="K70" s="9"/>
      <c r="L70" s="9"/>
      <c r="M70" s="4" t="s">
        <v>1402</v>
      </c>
    </row>
    <row r="71" spans="1:13" x14ac:dyDescent="0.3">
      <c r="A71" s="4" t="s">
        <v>1402</v>
      </c>
      <c r="B71" s="9"/>
      <c r="D71" s="9"/>
      <c r="E71" s="9"/>
      <c r="F71" s="9"/>
      <c r="G71" s="9"/>
      <c r="H71" s="9"/>
      <c r="I71" s="9"/>
      <c r="J71" s="9"/>
      <c r="K71" s="9"/>
      <c r="L71" s="9"/>
      <c r="M71" s="4" t="s">
        <v>1402</v>
      </c>
    </row>
    <row r="72" spans="1:13" x14ac:dyDescent="0.3">
      <c r="A72" s="9">
        <v>4</v>
      </c>
      <c r="B72" s="9"/>
      <c r="D72" s="9"/>
      <c r="E72" s="9"/>
      <c r="F72" s="9"/>
      <c r="G72" s="9"/>
      <c r="H72" s="9"/>
      <c r="I72" s="9"/>
      <c r="J72" s="9"/>
      <c r="K72" s="9"/>
      <c r="L72" s="9"/>
      <c r="M72" s="9">
        <v>4</v>
      </c>
    </row>
    <row r="73" spans="1:13" x14ac:dyDescent="0.3">
      <c r="A73" s="9">
        <v>1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9">
        <v>4</v>
      </c>
    </row>
    <row r="74" spans="1:13" x14ac:dyDescent="0.3">
      <c r="A74" s="4" t="s">
        <v>1402</v>
      </c>
      <c r="B74" s="4"/>
      <c r="D74" s="4"/>
      <c r="E74" s="4"/>
      <c r="F74" s="4"/>
      <c r="G74" s="4"/>
      <c r="H74" s="4"/>
      <c r="I74" s="4"/>
      <c r="J74" s="4"/>
      <c r="K74" s="4"/>
      <c r="L74" s="4"/>
      <c r="M74" s="4" t="s">
        <v>1402</v>
      </c>
    </row>
    <row r="75" spans="1:13" x14ac:dyDescent="0.3">
      <c r="A75" s="9">
        <v>1</v>
      </c>
      <c r="B75" s="4"/>
      <c r="D75" s="4"/>
      <c r="E75" s="4"/>
      <c r="F75" s="4"/>
      <c r="G75" s="4"/>
      <c r="H75" s="4"/>
      <c r="I75" s="4"/>
      <c r="J75" s="4"/>
      <c r="K75" s="4"/>
      <c r="L75" s="4"/>
      <c r="M75" s="9">
        <v>1</v>
      </c>
    </row>
    <row r="76" spans="1:13" x14ac:dyDescent="0.3">
      <c r="A76" s="4" t="s">
        <v>1402</v>
      </c>
      <c r="B76" s="4"/>
      <c r="D76" s="4"/>
      <c r="E76" s="4"/>
      <c r="F76" s="4"/>
      <c r="G76" s="4"/>
      <c r="H76" s="4"/>
      <c r="I76" s="4"/>
      <c r="J76" s="4"/>
      <c r="K76" s="4"/>
      <c r="L76" s="4"/>
      <c r="M76" s="4" t="s">
        <v>1402</v>
      </c>
    </row>
    <row r="77" spans="1:13" x14ac:dyDescent="0.3">
      <c r="A77" s="4" t="s">
        <v>1402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 t="s">
        <v>1402</v>
      </c>
    </row>
    <row r="78" spans="1:13" x14ac:dyDescent="0.3">
      <c r="A78" s="4" t="s">
        <v>1402</v>
      </c>
      <c r="B78" s="9"/>
      <c r="D78" s="9"/>
      <c r="E78" s="9"/>
      <c r="F78" s="9"/>
      <c r="G78" s="9"/>
      <c r="H78" s="9"/>
      <c r="I78" s="9"/>
      <c r="J78" s="9"/>
      <c r="K78" s="9"/>
      <c r="L78" s="9"/>
      <c r="M78" s="4" t="s">
        <v>1402</v>
      </c>
    </row>
    <row r="79" spans="1:13" x14ac:dyDescent="0.3">
      <c r="A79" s="4" t="s">
        <v>1402</v>
      </c>
      <c r="B79" s="4"/>
      <c r="D79" s="4"/>
      <c r="E79" s="4"/>
      <c r="F79" s="4"/>
      <c r="G79" s="4"/>
      <c r="H79" s="4"/>
      <c r="I79" s="4"/>
      <c r="J79" s="4"/>
      <c r="K79" s="4"/>
      <c r="L79" s="4"/>
      <c r="M79" s="4" t="s">
        <v>1402</v>
      </c>
    </row>
    <row r="80" spans="1:13" x14ac:dyDescent="0.3">
      <c r="A80" s="4" t="s">
        <v>1402</v>
      </c>
      <c r="B80" s="9"/>
      <c r="D80" s="9"/>
      <c r="E80" s="9"/>
      <c r="F80" s="9"/>
      <c r="G80" s="9"/>
      <c r="H80" s="9"/>
      <c r="I80" s="9"/>
      <c r="J80" s="9"/>
      <c r="K80" s="9"/>
      <c r="L80" s="9"/>
      <c r="M80" s="4" t="s">
        <v>1402</v>
      </c>
    </row>
    <row r="81" spans="1:13" x14ac:dyDescent="0.3">
      <c r="A81" s="4" t="s">
        <v>1402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 t="s">
        <v>1402</v>
      </c>
    </row>
    <row r="82" spans="1:13" x14ac:dyDescent="0.3">
      <c r="A82" s="4" t="s">
        <v>1402</v>
      </c>
      <c r="B82" s="4"/>
      <c r="D82" s="4"/>
      <c r="E82" s="4"/>
      <c r="F82" s="4"/>
      <c r="G82" s="4"/>
      <c r="H82" s="4"/>
      <c r="I82" s="4"/>
      <c r="J82" s="4"/>
      <c r="K82" s="4"/>
      <c r="L82" s="4"/>
      <c r="M82" s="4" t="s">
        <v>1402</v>
      </c>
    </row>
    <row r="83" spans="1:13" x14ac:dyDescent="0.3">
      <c r="A83" s="9">
        <v>1</v>
      </c>
      <c r="B83" s="4"/>
      <c r="D83" s="4"/>
      <c r="E83" s="4"/>
      <c r="F83" s="4"/>
      <c r="G83" s="4"/>
      <c r="H83" s="4"/>
      <c r="I83" s="4"/>
      <c r="J83" s="4"/>
      <c r="K83" s="4"/>
      <c r="L83" s="4"/>
      <c r="M83" s="9">
        <v>1</v>
      </c>
    </row>
    <row r="84" spans="1:13" x14ac:dyDescent="0.3">
      <c r="A84" s="4" t="s">
        <v>1402</v>
      </c>
      <c r="B84" s="4"/>
      <c r="D84" s="4"/>
      <c r="E84" s="4"/>
      <c r="F84" s="4"/>
      <c r="G84" s="4"/>
      <c r="H84" s="4"/>
      <c r="I84" s="4"/>
      <c r="J84" s="4"/>
      <c r="K84" s="4"/>
      <c r="L84" s="4"/>
      <c r="M84" s="4" t="s">
        <v>1402</v>
      </c>
    </row>
    <row r="85" spans="1:13" x14ac:dyDescent="0.3">
      <c r="A85" s="4" t="s">
        <v>1402</v>
      </c>
      <c r="B85" s="4"/>
      <c r="D85" s="4"/>
      <c r="E85" s="4"/>
      <c r="F85" s="4"/>
      <c r="G85" s="4"/>
      <c r="H85" s="4"/>
      <c r="I85" s="4"/>
      <c r="J85" s="4"/>
      <c r="K85" s="4"/>
      <c r="L85" s="4"/>
      <c r="M85" s="4" t="s">
        <v>1402</v>
      </c>
    </row>
    <row r="86" spans="1:13" x14ac:dyDescent="0.3">
      <c r="A86" s="4" t="s">
        <v>1402</v>
      </c>
      <c r="B86" s="4"/>
      <c r="D86" s="4"/>
      <c r="E86" s="4"/>
      <c r="F86" s="4"/>
      <c r="G86" s="4"/>
      <c r="H86" s="4"/>
      <c r="I86" s="4"/>
      <c r="J86" s="4"/>
      <c r="K86" s="4"/>
      <c r="L86" s="4"/>
      <c r="M86" s="4" t="s">
        <v>1402</v>
      </c>
    </row>
    <row r="87" spans="1:13" x14ac:dyDescent="0.3">
      <c r="A87" s="9">
        <v>4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>
        <v>4</v>
      </c>
    </row>
    <row r="88" spans="1:13" x14ac:dyDescent="0.3">
      <c r="A88" s="9">
        <v>1</v>
      </c>
      <c r="B88" s="9"/>
      <c r="D88" s="9"/>
      <c r="E88" s="9"/>
      <c r="F88" s="9"/>
      <c r="G88" s="9"/>
      <c r="H88" s="9"/>
      <c r="I88" s="9"/>
      <c r="J88" s="9"/>
      <c r="K88" s="9"/>
      <c r="L88" s="9"/>
      <c r="M88" s="9">
        <v>1</v>
      </c>
    </row>
    <row r="89" spans="1:13" x14ac:dyDescent="0.3">
      <c r="A89" s="9">
        <v>4</v>
      </c>
      <c r="B89" s="4"/>
      <c r="D89" s="4"/>
      <c r="E89" s="4"/>
      <c r="F89" s="4"/>
      <c r="G89" s="4"/>
      <c r="H89" s="4"/>
      <c r="I89" s="4"/>
      <c r="J89" s="4"/>
      <c r="K89" s="4"/>
      <c r="L89" s="4"/>
      <c r="M89" s="9">
        <v>2</v>
      </c>
    </row>
    <row r="90" spans="1:13" x14ac:dyDescent="0.3">
      <c r="A90" s="4" t="s">
        <v>1402</v>
      </c>
      <c r="B90" s="4"/>
      <c r="D90" s="4"/>
      <c r="E90" s="4"/>
      <c r="F90" s="4"/>
      <c r="G90" s="4"/>
      <c r="H90" s="4"/>
      <c r="I90" s="4"/>
      <c r="J90" s="4"/>
      <c r="K90" s="4"/>
      <c r="L90" s="4"/>
      <c r="M90" s="4" t="s">
        <v>1402</v>
      </c>
    </row>
    <row r="91" spans="1:13" x14ac:dyDescent="0.3">
      <c r="A91" s="4" t="s">
        <v>1402</v>
      </c>
      <c r="B91" s="4"/>
      <c r="D91" s="4"/>
      <c r="E91" s="4"/>
      <c r="F91" s="4"/>
      <c r="G91" s="4"/>
      <c r="H91" s="4"/>
      <c r="I91" s="4"/>
      <c r="J91" s="4"/>
      <c r="K91" s="4"/>
      <c r="L91" s="4"/>
      <c r="M91" s="4" t="s">
        <v>1402</v>
      </c>
    </row>
    <row r="92" spans="1:13" x14ac:dyDescent="0.3">
      <c r="A92" s="4" t="s">
        <v>1402</v>
      </c>
      <c r="B92" s="9"/>
      <c r="D92" s="9"/>
      <c r="E92" s="9"/>
      <c r="F92" s="9"/>
      <c r="G92" s="9"/>
      <c r="H92" s="9"/>
      <c r="I92" s="9"/>
      <c r="J92" s="9"/>
      <c r="K92" s="9"/>
      <c r="L92" s="9"/>
      <c r="M92" s="4" t="s">
        <v>1402</v>
      </c>
    </row>
    <row r="93" spans="1:13" x14ac:dyDescent="0.3">
      <c r="A93" s="4" t="s">
        <v>1402</v>
      </c>
      <c r="B93" s="9"/>
      <c r="D93" s="9"/>
      <c r="E93" s="9"/>
      <c r="F93" s="9"/>
      <c r="G93" s="9"/>
      <c r="H93" s="9"/>
      <c r="I93" s="9"/>
      <c r="J93" s="9"/>
      <c r="K93" s="9"/>
      <c r="L93" s="9"/>
      <c r="M93" s="4" t="s">
        <v>1402</v>
      </c>
    </row>
    <row r="94" spans="1:13" x14ac:dyDescent="0.3">
      <c r="A94" s="4" t="s">
        <v>1402</v>
      </c>
      <c r="B94" s="9"/>
      <c r="D94" s="9"/>
      <c r="E94" s="9"/>
      <c r="F94" s="9"/>
      <c r="G94" s="9"/>
      <c r="H94" s="9"/>
      <c r="I94" s="9"/>
      <c r="J94" s="9"/>
      <c r="K94" s="9"/>
      <c r="L94" s="9"/>
      <c r="M94" s="4" t="s">
        <v>1402</v>
      </c>
    </row>
    <row r="95" spans="1:13" x14ac:dyDescent="0.3">
      <c r="A95" s="9">
        <v>1</v>
      </c>
      <c r="B95" s="9"/>
      <c r="D95" s="9"/>
      <c r="E95" s="9"/>
      <c r="F95" s="9"/>
      <c r="G95" s="9"/>
      <c r="H95" s="9"/>
      <c r="I95" s="9"/>
      <c r="J95" s="9"/>
      <c r="K95" s="9"/>
      <c r="L95" s="9"/>
      <c r="M95" s="9">
        <v>1</v>
      </c>
    </row>
    <row r="96" spans="1:13" x14ac:dyDescent="0.3">
      <c r="A96" s="9">
        <v>5</v>
      </c>
      <c r="B96" s="9"/>
      <c r="D96" s="9"/>
      <c r="E96" s="9"/>
      <c r="F96" s="9"/>
      <c r="G96" s="9"/>
      <c r="H96" s="9"/>
      <c r="I96" s="9"/>
      <c r="J96" s="9"/>
      <c r="K96" s="9"/>
      <c r="L96" s="9"/>
      <c r="M96" s="9">
        <v>5</v>
      </c>
    </row>
    <row r="97" spans="1:13" x14ac:dyDescent="0.3">
      <c r="A97" s="9">
        <v>1</v>
      </c>
      <c r="B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</row>
    <row r="98" spans="1:13" x14ac:dyDescent="0.3">
      <c r="A98" s="9">
        <v>1</v>
      </c>
      <c r="B98" s="4"/>
      <c r="D98" s="4"/>
      <c r="E98" s="4"/>
      <c r="F98" s="4"/>
      <c r="G98" s="4"/>
      <c r="H98" s="4"/>
      <c r="I98" s="4"/>
      <c r="J98" s="4"/>
      <c r="K98" s="4"/>
      <c r="L98" s="4"/>
      <c r="M98" s="9">
        <v>1</v>
      </c>
    </row>
    <row r="99" spans="1:13" x14ac:dyDescent="0.3">
      <c r="A99" s="9">
        <v>3</v>
      </c>
      <c r="B99" s="4"/>
      <c r="D99" s="4"/>
      <c r="E99" s="4"/>
      <c r="F99" s="4"/>
      <c r="G99" s="4"/>
      <c r="H99" s="4"/>
      <c r="I99" s="4"/>
      <c r="J99" s="4"/>
      <c r="K99" s="4"/>
      <c r="L99" s="4"/>
      <c r="M99" s="9">
        <v>3</v>
      </c>
    </row>
    <row r="100" spans="1:13" x14ac:dyDescent="0.3">
      <c r="A100" s="9">
        <v>1</v>
      </c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9">
        <v>1</v>
      </c>
    </row>
    <row r="101" spans="1:13" x14ac:dyDescent="0.3">
      <c r="A101" s="4" t="s">
        <v>1402</v>
      </c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4" t="s">
        <v>1402</v>
      </c>
    </row>
    <row r="102" spans="1:13" x14ac:dyDescent="0.3">
      <c r="A102" s="9">
        <v>5</v>
      </c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5</v>
      </c>
    </row>
    <row r="103" spans="1:13" x14ac:dyDescent="0.3">
      <c r="A103" s="4" t="s">
        <v>1402</v>
      </c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4" t="s">
        <v>1402</v>
      </c>
    </row>
    <row r="104" spans="1:13" x14ac:dyDescent="0.3">
      <c r="A104" s="9">
        <v>5</v>
      </c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9">
        <v>5</v>
      </c>
    </row>
    <row r="105" spans="1:13" x14ac:dyDescent="0.3">
      <c r="A105" s="9">
        <v>5</v>
      </c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>
        <v>5</v>
      </c>
    </row>
    <row r="106" spans="1:13" x14ac:dyDescent="0.3">
      <c r="A106" s="9">
        <v>1</v>
      </c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</row>
    <row r="107" spans="1:13" x14ac:dyDescent="0.3">
      <c r="A107" s="9">
        <v>1</v>
      </c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1</v>
      </c>
    </row>
    <row r="108" spans="1:13" x14ac:dyDescent="0.3">
      <c r="A108" s="9">
        <v>2</v>
      </c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2</v>
      </c>
    </row>
    <row r="109" spans="1:13" x14ac:dyDescent="0.3">
      <c r="A109" s="9">
        <v>5</v>
      </c>
      <c r="B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5</v>
      </c>
    </row>
    <row r="110" spans="1:13" x14ac:dyDescent="0.3">
      <c r="A110" s="9">
        <v>2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9">
        <v>2</v>
      </c>
    </row>
    <row r="111" spans="1:13" x14ac:dyDescent="0.3">
      <c r="A111" s="9">
        <v>5</v>
      </c>
      <c r="B111" s="9"/>
      <c r="D111" s="9"/>
      <c r="E111" s="9"/>
      <c r="F111" s="9"/>
      <c r="G111" s="9"/>
      <c r="H111" s="9"/>
      <c r="I111" s="9"/>
      <c r="J111" s="9"/>
      <c r="K111" s="9"/>
      <c r="L111" s="9"/>
      <c r="M111" s="9">
        <v>5</v>
      </c>
    </row>
    <row r="112" spans="1:13" x14ac:dyDescent="0.3">
      <c r="A112" s="4" t="s">
        <v>1402</v>
      </c>
      <c r="B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1402</v>
      </c>
    </row>
    <row r="113" spans="1:13" x14ac:dyDescent="0.3">
      <c r="A113" s="9">
        <v>5</v>
      </c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>
        <v>1</v>
      </c>
    </row>
    <row r="114" spans="1:13" x14ac:dyDescent="0.3">
      <c r="A114" s="4" t="s">
        <v>1402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 t="s">
        <v>1402</v>
      </c>
    </row>
    <row r="115" spans="1:13" x14ac:dyDescent="0.3">
      <c r="A115" s="9">
        <v>5</v>
      </c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>
        <v>5</v>
      </c>
    </row>
    <row r="116" spans="1:13" x14ac:dyDescent="0.3">
      <c r="A116" s="4" t="s">
        <v>1402</v>
      </c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4" t="s">
        <v>1402</v>
      </c>
    </row>
    <row r="117" spans="1:13" x14ac:dyDescent="0.3">
      <c r="A117" s="4" t="s">
        <v>1402</v>
      </c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4" t="s">
        <v>1402</v>
      </c>
    </row>
    <row r="118" spans="1:13" x14ac:dyDescent="0.3">
      <c r="A118" s="9">
        <v>3</v>
      </c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 t="s">
        <v>249</v>
      </c>
    </row>
    <row r="119" spans="1:13" x14ac:dyDescent="0.3">
      <c r="A119" s="9">
        <v>1</v>
      </c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9">
        <v>1</v>
      </c>
    </row>
    <row r="120" spans="1:13" x14ac:dyDescent="0.3">
      <c r="A120" s="9">
        <v>4</v>
      </c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>
        <v>4</v>
      </c>
    </row>
    <row r="121" spans="1:13" x14ac:dyDescent="0.3">
      <c r="A121" s="9">
        <v>3</v>
      </c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9">
        <v>3</v>
      </c>
    </row>
    <row r="122" spans="1:13" x14ac:dyDescent="0.3">
      <c r="A122" s="9">
        <v>5</v>
      </c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>
        <v>5</v>
      </c>
    </row>
    <row r="123" spans="1:13" x14ac:dyDescent="0.3">
      <c r="A123" s="9">
        <v>5</v>
      </c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9">
        <v>5</v>
      </c>
    </row>
    <row r="124" spans="1:13" x14ac:dyDescent="0.3">
      <c r="A124" s="9">
        <v>1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9">
        <v>1</v>
      </c>
    </row>
    <row r="125" spans="1:13" x14ac:dyDescent="0.3">
      <c r="A125" s="9">
        <v>1</v>
      </c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>
        <v>1</v>
      </c>
    </row>
    <row r="126" spans="1:13" x14ac:dyDescent="0.3">
      <c r="A126" s="9"/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</sheetData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F57A-761D-4878-BE7D-25977C0EE4AF}">
  <dimension ref="A1:Q133"/>
  <sheetViews>
    <sheetView topLeftCell="D1" workbookViewId="0">
      <selection activeCell="G1" sqref="G1"/>
    </sheetView>
  </sheetViews>
  <sheetFormatPr defaultRowHeight="14.4" x14ac:dyDescent="0.3"/>
  <cols>
    <col min="1" max="1" width="25.77734375" customWidth="1"/>
    <col min="2" max="3" width="36.77734375" customWidth="1"/>
    <col min="4" max="4" width="3.77734375" customWidth="1"/>
    <col min="5" max="5" width="36.77734375" customWidth="1"/>
    <col min="6" max="6" width="12.77734375" customWidth="1"/>
    <col min="7" max="7" width="10.77734375" customWidth="1"/>
    <col min="8" max="8" width="25.77734375" customWidth="1"/>
    <col min="9" max="9" width="34.6640625" bestFit="1" customWidth="1"/>
    <col min="10" max="10" width="21.6640625" bestFit="1" customWidth="1"/>
    <col min="11" max="11" width="3.77734375" customWidth="1"/>
    <col min="12" max="12" width="34.33203125" bestFit="1" customWidth="1"/>
    <col min="13" max="13" width="12.77734375" customWidth="1"/>
    <col min="14" max="14" width="10.77734375" customWidth="1"/>
    <col min="15" max="15" width="25.77734375" customWidth="1"/>
    <col min="16" max="16" width="5.77734375" customWidth="1"/>
    <col min="17" max="17" width="70.77734375" customWidth="1"/>
  </cols>
  <sheetData>
    <row r="1" spans="1:17" x14ac:dyDescent="0.3">
      <c r="A1" s="1" t="s">
        <v>126</v>
      </c>
      <c r="H1" s="1" t="s">
        <v>127</v>
      </c>
      <c r="I1" s="1"/>
      <c r="J1" s="1"/>
      <c r="K1" s="1"/>
      <c r="O1" s="1" t="s">
        <v>128</v>
      </c>
      <c r="P1" s="1"/>
      <c r="Q1" s="1" t="s">
        <v>1597</v>
      </c>
    </row>
    <row r="2" spans="1:17" x14ac:dyDescent="0.3">
      <c r="A2" s="10" t="s">
        <v>695</v>
      </c>
      <c r="B2" s="10" t="s">
        <v>695</v>
      </c>
      <c r="E2" t="s">
        <v>1402</v>
      </c>
      <c r="F2">
        <f>COUNTIF(B:C,"="&amp;E2)</f>
        <v>36</v>
      </c>
      <c r="H2" s="10" t="s">
        <v>1100</v>
      </c>
      <c r="I2" s="10" t="s">
        <v>1100</v>
      </c>
      <c r="J2" s="10"/>
      <c r="K2" s="10"/>
      <c r="L2" t="s">
        <v>1402</v>
      </c>
      <c r="M2">
        <f>COUNTIF(I:J,"="&amp;L2)</f>
        <v>39</v>
      </c>
      <c r="O2" t="s">
        <v>1115</v>
      </c>
      <c r="Q2" s="10" t="s">
        <v>762</v>
      </c>
    </row>
    <row r="3" spans="1:17" x14ac:dyDescent="0.3">
      <c r="A3" s="10" t="s">
        <v>695</v>
      </c>
      <c r="B3" s="10" t="s">
        <v>695</v>
      </c>
      <c r="E3" t="s">
        <v>1103</v>
      </c>
      <c r="F3">
        <f t="shared" ref="F3" si="0">COUNTIF(B:C,"="&amp;E3)</f>
        <v>12</v>
      </c>
      <c r="H3" s="10" t="s">
        <v>679</v>
      </c>
      <c r="I3" s="10" t="s">
        <v>583</v>
      </c>
      <c r="J3" s="10" t="s">
        <v>1577</v>
      </c>
      <c r="K3" s="10"/>
      <c r="L3" s="10" t="s">
        <v>1100</v>
      </c>
      <c r="M3">
        <f t="shared" ref="M3:M6" si="1">COUNTIF(I:J,"="&amp;L3)</f>
        <v>37</v>
      </c>
      <c r="O3" t="s">
        <v>1115</v>
      </c>
      <c r="Q3" s="10" t="s">
        <v>772</v>
      </c>
    </row>
    <row r="4" spans="1:17" x14ac:dyDescent="0.3">
      <c r="A4" s="10" t="s">
        <v>695</v>
      </c>
      <c r="B4" s="10" t="s">
        <v>695</v>
      </c>
      <c r="E4" t="s">
        <v>1591</v>
      </c>
      <c r="F4">
        <f t="shared" ref="F4:F14" si="2">COUNTIF(B:C,"="&amp;E4)</f>
        <v>1</v>
      </c>
      <c r="H4" s="10" t="s">
        <v>1100</v>
      </c>
      <c r="I4" s="10" t="s">
        <v>1100</v>
      </c>
      <c r="J4" s="10"/>
      <c r="K4" s="10"/>
      <c r="L4" t="s">
        <v>1113</v>
      </c>
      <c r="M4">
        <f t="shared" si="1"/>
        <v>1</v>
      </c>
      <c r="O4" t="s">
        <v>1115</v>
      </c>
      <c r="Q4" s="10" t="s">
        <v>779</v>
      </c>
    </row>
    <row r="5" spans="1:17" x14ac:dyDescent="0.3">
      <c r="A5" s="10" t="s">
        <v>26</v>
      </c>
      <c r="B5" s="10" t="s">
        <v>1112</v>
      </c>
      <c r="E5" t="s">
        <v>1587</v>
      </c>
      <c r="F5">
        <f t="shared" si="2"/>
        <v>1</v>
      </c>
      <c r="H5" s="10" t="s">
        <v>583</v>
      </c>
      <c r="I5" s="10" t="s">
        <v>583</v>
      </c>
      <c r="J5" s="10"/>
      <c r="K5" s="10"/>
      <c r="L5" t="s">
        <v>1596</v>
      </c>
      <c r="M5">
        <f t="shared" si="1"/>
        <v>1</v>
      </c>
      <c r="O5" t="s">
        <v>1115</v>
      </c>
      <c r="Q5" s="10" t="s">
        <v>823</v>
      </c>
    </row>
    <row r="6" spans="1:17" x14ac:dyDescent="0.3">
      <c r="A6" s="10" t="s">
        <v>1103</v>
      </c>
      <c r="B6" s="10" t="s">
        <v>1103</v>
      </c>
      <c r="E6" s="10" t="s">
        <v>1108</v>
      </c>
      <c r="F6">
        <f t="shared" si="2"/>
        <v>1</v>
      </c>
      <c r="H6" s="10" t="s">
        <v>701</v>
      </c>
      <c r="I6" s="10" t="s">
        <v>912</v>
      </c>
      <c r="J6" s="10"/>
      <c r="K6" s="10"/>
      <c r="L6" t="s">
        <v>1592</v>
      </c>
      <c r="M6">
        <f t="shared" si="1"/>
        <v>1</v>
      </c>
      <c r="O6" t="s">
        <v>1115</v>
      </c>
      <c r="Q6" s="10" t="s">
        <v>849</v>
      </c>
    </row>
    <row r="7" spans="1:17" x14ac:dyDescent="0.3">
      <c r="A7" s="10" t="s">
        <v>695</v>
      </c>
      <c r="B7" s="10" t="s">
        <v>695</v>
      </c>
      <c r="E7" t="s">
        <v>1588</v>
      </c>
      <c r="F7">
        <f t="shared" si="2"/>
        <v>1</v>
      </c>
      <c r="H7" s="10" t="s">
        <v>1100</v>
      </c>
      <c r="I7" s="10" t="s">
        <v>1100</v>
      </c>
      <c r="J7" s="10"/>
      <c r="K7" s="10"/>
      <c r="L7" t="s">
        <v>1594</v>
      </c>
      <c r="M7">
        <f t="shared" ref="M7:M16" si="3">COUNTIF(I:J,"="&amp;L7)</f>
        <v>1</v>
      </c>
      <c r="O7" t="s">
        <v>1115</v>
      </c>
      <c r="Q7" s="10" t="s">
        <v>863</v>
      </c>
    </row>
    <row r="8" spans="1:17" x14ac:dyDescent="0.3">
      <c r="A8" t="s">
        <v>1402</v>
      </c>
      <c r="B8" t="s">
        <v>1402</v>
      </c>
      <c r="E8" s="10" t="s">
        <v>1104</v>
      </c>
      <c r="F8">
        <f t="shared" si="2"/>
        <v>2</v>
      </c>
      <c r="H8" t="s">
        <v>1402</v>
      </c>
      <c r="I8" t="s">
        <v>1402</v>
      </c>
      <c r="L8" t="s">
        <v>900</v>
      </c>
      <c r="M8">
        <f t="shared" si="3"/>
        <v>1</v>
      </c>
      <c r="O8" t="s">
        <v>1115</v>
      </c>
      <c r="Q8" s="10" t="s">
        <v>894</v>
      </c>
    </row>
    <row r="9" spans="1:17" x14ac:dyDescent="0.3">
      <c r="A9" t="s">
        <v>1402</v>
      </c>
      <c r="B9" t="s">
        <v>1402</v>
      </c>
      <c r="E9" t="s">
        <v>1585</v>
      </c>
      <c r="F9">
        <f t="shared" si="2"/>
        <v>2</v>
      </c>
      <c r="H9" s="10" t="s">
        <v>583</v>
      </c>
      <c r="I9" s="10" t="s">
        <v>583</v>
      </c>
      <c r="J9" s="10"/>
      <c r="K9" s="10"/>
      <c r="L9" t="s">
        <v>716</v>
      </c>
      <c r="M9">
        <f t="shared" si="3"/>
        <v>1</v>
      </c>
      <c r="O9" t="s">
        <v>1115</v>
      </c>
      <c r="Q9" s="10" t="s">
        <v>1097</v>
      </c>
    </row>
    <row r="10" spans="1:17" x14ac:dyDescent="0.3">
      <c r="A10" t="s">
        <v>1402</v>
      </c>
      <c r="B10" t="s">
        <v>1402</v>
      </c>
      <c r="E10" t="s">
        <v>1590</v>
      </c>
      <c r="F10">
        <f t="shared" si="2"/>
        <v>2</v>
      </c>
      <c r="H10" t="s">
        <v>1402</v>
      </c>
      <c r="I10" t="s">
        <v>1402</v>
      </c>
      <c r="L10" t="s">
        <v>1580</v>
      </c>
      <c r="M10">
        <f t="shared" si="3"/>
        <v>1</v>
      </c>
      <c r="O10" t="s">
        <v>1115</v>
      </c>
      <c r="Q10" s="10" t="s">
        <v>908</v>
      </c>
    </row>
    <row r="11" spans="1:17" x14ac:dyDescent="0.3">
      <c r="A11" t="s">
        <v>1402</v>
      </c>
      <c r="B11" t="s">
        <v>1402</v>
      </c>
      <c r="E11" t="s">
        <v>1586</v>
      </c>
      <c r="F11">
        <f t="shared" si="2"/>
        <v>2</v>
      </c>
      <c r="H11" t="s">
        <v>1402</v>
      </c>
      <c r="I11" t="s">
        <v>1402</v>
      </c>
      <c r="L11" t="s">
        <v>1593</v>
      </c>
      <c r="M11">
        <f t="shared" si="3"/>
        <v>3</v>
      </c>
      <c r="O11" t="s">
        <v>1115</v>
      </c>
      <c r="Q11" s="10" t="s">
        <v>913</v>
      </c>
    </row>
    <row r="12" spans="1:17" x14ac:dyDescent="0.3">
      <c r="A12" t="s">
        <v>1402</v>
      </c>
      <c r="B12" t="s">
        <v>1402</v>
      </c>
      <c r="E12" t="s">
        <v>1112</v>
      </c>
      <c r="F12">
        <f t="shared" si="2"/>
        <v>2</v>
      </c>
      <c r="H12" t="s">
        <v>1402</v>
      </c>
      <c r="I12" t="s">
        <v>1402</v>
      </c>
      <c r="L12" t="s">
        <v>1577</v>
      </c>
      <c r="M12">
        <f t="shared" si="3"/>
        <v>3</v>
      </c>
      <c r="O12" t="s">
        <v>1115</v>
      </c>
    </row>
    <row r="13" spans="1:17" x14ac:dyDescent="0.3">
      <c r="A13" t="s">
        <v>1402</v>
      </c>
      <c r="B13" t="s">
        <v>1402</v>
      </c>
      <c r="E13" t="s">
        <v>1589</v>
      </c>
      <c r="F13">
        <f t="shared" si="2"/>
        <v>8</v>
      </c>
      <c r="H13" t="s">
        <v>1402</v>
      </c>
      <c r="I13" t="s">
        <v>1402</v>
      </c>
      <c r="L13" t="s">
        <v>1595</v>
      </c>
      <c r="M13">
        <f t="shared" si="3"/>
        <v>4</v>
      </c>
      <c r="O13" t="s">
        <v>1115</v>
      </c>
    </row>
    <row r="14" spans="1:17" x14ac:dyDescent="0.3">
      <c r="A14" t="s">
        <v>1402</v>
      </c>
      <c r="B14" t="s">
        <v>1402</v>
      </c>
      <c r="E14" s="10" t="s">
        <v>695</v>
      </c>
      <c r="F14">
        <f t="shared" si="2"/>
        <v>60</v>
      </c>
      <c r="H14" s="10" t="s">
        <v>716</v>
      </c>
      <c r="I14" s="10" t="s">
        <v>716</v>
      </c>
      <c r="J14" s="10"/>
      <c r="K14" s="10"/>
      <c r="L14" t="s">
        <v>912</v>
      </c>
      <c r="M14">
        <f t="shared" si="3"/>
        <v>6</v>
      </c>
      <c r="O14" t="s">
        <v>1115</v>
      </c>
    </row>
    <row r="15" spans="1:17" x14ac:dyDescent="0.3">
      <c r="A15" s="4" t="s">
        <v>1402</v>
      </c>
      <c r="B15" s="4" t="s">
        <v>1402</v>
      </c>
      <c r="H15" s="4" t="s">
        <v>1402</v>
      </c>
      <c r="I15" s="4" t="s">
        <v>1402</v>
      </c>
      <c r="J15" s="4"/>
      <c r="K15" s="4"/>
      <c r="L15" t="s">
        <v>583</v>
      </c>
      <c r="M15">
        <f t="shared" si="3"/>
        <v>13</v>
      </c>
      <c r="O15" t="s">
        <v>1115</v>
      </c>
    </row>
    <row r="16" spans="1:17" x14ac:dyDescent="0.3">
      <c r="A16" s="4" t="s">
        <v>1402</v>
      </c>
      <c r="B16" s="4" t="s">
        <v>1402</v>
      </c>
      <c r="H16" s="4" t="s">
        <v>1402</v>
      </c>
      <c r="I16" s="4" t="s">
        <v>1402</v>
      </c>
      <c r="J16" s="4"/>
      <c r="K16" s="4"/>
      <c r="L16" t="s">
        <v>1518</v>
      </c>
      <c r="M16">
        <f t="shared" si="3"/>
        <v>18</v>
      </c>
      <c r="O16" t="s">
        <v>1115</v>
      </c>
    </row>
    <row r="17" spans="1:15" x14ac:dyDescent="0.3">
      <c r="A17" s="4" t="s">
        <v>1402</v>
      </c>
      <c r="B17" s="4" t="s">
        <v>1402</v>
      </c>
      <c r="H17" s="4" t="s">
        <v>1402</v>
      </c>
      <c r="I17" s="4" t="s">
        <v>1402</v>
      </c>
      <c r="J17" s="4"/>
      <c r="K17" s="4"/>
      <c r="O17" t="s">
        <v>1115</v>
      </c>
    </row>
    <row r="18" spans="1:15" x14ac:dyDescent="0.3">
      <c r="A18" s="4" t="s">
        <v>1402</v>
      </c>
      <c r="B18" s="4" t="s">
        <v>1402</v>
      </c>
      <c r="H18" s="4" t="s">
        <v>1402</v>
      </c>
      <c r="I18" s="4" t="s">
        <v>1402</v>
      </c>
      <c r="J18" s="4"/>
      <c r="K18" s="4"/>
      <c r="O18" t="s">
        <v>1115</v>
      </c>
    </row>
    <row r="19" spans="1:15" x14ac:dyDescent="0.3">
      <c r="A19" s="4" t="s">
        <v>1402</v>
      </c>
      <c r="B19" s="4" t="s">
        <v>1402</v>
      </c>
      <c r="H19" s="4" t="s">
        <v>1402</v>
      </c>
      <c r="I19" s="4" t="s">
        <v>1402</v>
      </c>
      <c r="J19" s="4"/>
      <c r="K19" s="4"/>
      <c r="O19" t="s">
        <v>1115</v>
      </c>
    </row>
    <row r="20" spans="1:15" x14ac:dyDescent="0.3">
      <c r="A20" s="4" t="s">
        <v>1402</v>
      </c>
      <c r="B20" s="4" t="s">
        <v>1402</v>
      </c>
      <c r="H20" s="4" t="s">
        <v>1402</v>
      </c>
      <c r="I20" s="4" t="s">
        <v>1402</v>
      </c>
      <c r="J20" s="4"/>
      <c r="K20" s="4"/>
      <c r="O20" t="s">
        <v>1115</v>
      </c>
    </row>
    <row r="21" spans="1:15" x14ac:dyDescent="0.3">
      <c r="A21" s="10" t="s">
        <v>1103</v>
      </c>
      <c r="B21" s="10" t="s">
        <v>1103</v>
      </c>
      <c r="H21" s="10" t="s">
        <v>1100</v>
      </c>
      <c r="I21" s="10" t="s">
        <v>1100</v>
      </c>
      <c r="J21" s="10"/>
      <c r="K21" s="10"/>
      <c r="O21" t="s">
        <v>1115</v>
      </c>
    </row>
    <row r="22" spans="1:15" x14ac:dyDescent="0.3">
      <c r="A22" s="10" t="s">
        <v>719</v>
      </c>
      <c r="B22" s="10" t="s">
        <v>1589</v>
      </c>
      <c r="H22" s="4" t="s">
        <v>1402</v>
      </c>
      <c r="I22" s="4" t="s">
        <v>1402</v>
      </c>
      <c r="J22" s="4"/>
      <c r="K22" s="4"/>
      <c r="O22" t="s">
        <v>1115</v>
      </c>
    </row>
    <row r="23" spans="1:15" x14ac:dyDescent="0.3">
      <c r="A23" s="10" t="s">
        <v>8</v>
      </c>
      <c r="B23" t="s">
        <v>1589</v>
      </c>
      <c r="H23" s="10" t="s">
        <v>1100</v>
      </c>
      <c r="I23" s="10" t="s">
        <v>1100</v>
      </c>
      <c r="J23" s="10"/>
      <c r="K23" s="10"/>
      <c r="O23" t="s">
        <v>1115</v>
      </c>
    </row>
    <row r="24" spans="1:15" x14ac:dyDescent="0.3">
      <c r="A24" s="10" t="s">
        <v>721</v>
      </c>
      <c r="B24" s="4" t="s">
        <v>1585</v>
      </c>
      <c r="H24" s="4" t="s">
        <v>1402</v>
      </c>
      <c r="I24" s="4" t="s">
        <v>1402</v>
      </c>
      <c r="J24" s="4"/>
      <c r="K24" s="4"/>
      <c r="O24" t="s">
        <v>1115</v>
      </c>
    </row>
    <row r="25" spans="1:15" x14ac:dyDescent="0.3">
      <c r="A25" s="10" t="s">
        <v>695</v>
      </c>
      <c r="B25" s="10" t="s">
        <v>695</v>
      </c>
      <c r="H25" s="10" t="s">
        <v>29</v>
      </c>
      <c r="I25" s="10" t="s">
        <v>1518</v>
      </c>
      <c r="J25" s="10"/>
      <c r="K25" s="10"/>
      <c r="O25" t="s">
        <v>1115</v>
      </c>
    </row>
    <row r="26" spans="1:15" x14ac:dyDescent="0.3">
      <c r="A26" s="10" t="s">
        <v>695</v>
      </c>
      <c r="B26" s="10" t="s">
        <v>695</v>
      </c>
      <c r="H26" s="4" t="s">
        <v>1402</v>
      </c>
      <c r="I26" s="4" t="s">
        <v>1402</v>
      </c>
      <c r="J26" s="4"/>
      <c r="K26" s="4"/>
      <c r="O26" t="s">
        <v>1115</v>
      </c>
    </row>
    <row r="27" spans="1:15" x14ac:dyDescent="0.3">
      <c r="A27" s="10" t="s">
        <v>8</v>
      </c>
      <c r="B27" t="s">
        <v>1589</v>
      </c>
      <c r="H27" s="4" t="s">
        <v>1402</v>
      </c>
      <c r="I27" s="4" t="s">
        <v>1402</v>
      </c>
      <c r="J27" s="4"/>
      <c r="K27" s="4"/>
      <c r="O27" t="s">
        <v>1115</v>
      </c>
    </row>
    <row r="28" spans="1:15" x14ac:dyDescent="0.3">
      <c r="A28" s="10" t="s">
        <v>695</v>
      </c>
      <c r="B28" s="10" t="s">
        <v>695</v>
      </c>
      <c r="H28" s="10" t="s">
        <v>29</v>
      </c>
      <c r="I28" s="10" t="s">
        <v>1518</v>
      </c>
      <c r="J28" s="10"/>
      <c r="K28" s="10"/>
      <c r="O28" t="s">
        <v>1115</v>
      </c>
    </row>
    <row r="29" spans="1:15" x14ac:dyDescent="0.3">
      <c r="A29" s="10" t="s">
        <v>695</v>
      </c>
      <c r="B29" s="10" t="s">
        <v>695</v>
      </c>
      <c r="H29" s="10" t="s">
        <v>29</v>
      </c>
      <c r="I29" s="10" t="s">
        <v>1518</v>
      </c>
      <c r="J29" s="10"/>
      <c r="K29" s="10"/>
      <c r="O29" t="s">
        <v>1115</v>
      </c>
    </row>
    <row r="30" spans="1:15" x14ac:dyDescent="0.3">
      <c r="A30" s="10" t="s">
        <v>695</v>
      </c>
      <c r="B30" s="10" t="s">
        <v>695</v>
      </c>
      <c r="H30" s="4" t="s">
        <v>1402</v>
      </c>
      <c r="I30" s="4" t="s">
        <v>1402</v>
      </c>
      <c r="J30" s="4"/>
      <c r="K30" s="4"/>
      <c r="O30" t="s">
        <v>1115</v>
      </c>
    </row>
    <row r="31" spans="1:15" x14ac:dyDescent="0.3">
      <c r="A31" s="10" t="s">
        <v>695</v>
      </c>
      <c r="B31" s="10" t="s">
        <v>695</v>
      </c>
      <c r="H31" s="10" t="s">
        <v>29</v>
      </c>
      <c r="I31" s="10" t="s">
        <v>1518</v>
      </c>
      <c r="J31" s="10"/>
      <c r="K31" s="10"/>
      <c r="O31" t="s">
        <v>1115</v>
      </c>
    </row>
    <row r="32" spans="1:15" x14ac:dyDescent="0.3">
      <c r="A32" s="10" t="s">
        <v>8</v>
      </c>
      <c r="B32" t="s">
        <v>1589</v>
      </c>
      <c r="H32" s="4" t="s">
        <v>1402</v>
      </c>
      <c r="I32" s="4" t="s">
        <v>1402</v>
      </c>
      <c r="J32" s="4"/>
      <c r="K32" s="4"/>
      <c r="O32" t="s">
        <v>1115</v>
      </c>
    </row>
    <row r="33" spans="1:15" x14ac:dyDescent="0.3">
      <c r="A33" s="10" t="s">
        <v>721</v>
      </c>
      <c r="B33" s="4" t="s">
        <v>1585</v>
      </c>
      <c r="H33" s="10" t="s">
        <v>29</v>
      </c>
      <c r="I33" s="10" t="s">
        <v>1518</v>
      </c>
      <c r="J33" s="10"/>
      <c r="K33" s="10"/>
      <c r="O33" t="s">
        <v>1115</v>
      </c>
    </row>
    <row r="34" spans="1:15" x14ac:dyDescent="0.3">
      <c r="A34" s="4" t="s">
        <v>1402</v>
      </c>
      <c r="B34" s="4" t="s">
        <v>1402</v>
      </c>
      <c r="H34" s="4" t="s">
        <v>1402</v>
      </c>
      <c r="I34" s="4" t="s">
        <v>1402</v>
      </c>
      <c r="J34" s="4"/>
      <c r="K34" s="4"/>
      <c r="O34" t="s">
        <v>1115</v>
      </c>
    </row>
    <row r="35" spans="1:15" x14ac:dyDescent="0.3">
      <c r="A35" s="10" t="s">
        <v>1104</v>
      </c>
      <c r="B35" s="10" t="s">
        <v>1104</v>
      </c>
      <c r="H35" s="10" t="s">
        <v>726</v>
      </c>
      <c r="I35" s="10" t="s">
        <v>583</v>
      </c>
      <c r="J35" s="10"/>
      <c r="K35" s="10"/>
      <c r="O35" t="s">
        <v>1115</v>
      </c>
    </row>
    <row r="36" spans="1:15" x14ac:dyDescent="0.3">
      <c r="A36" t="s">
        <v>1402</v>
      </c>
      <c r="B36" t="s">
        <v>1402</v>
      </c>
      <c r="H36" t="s">
        <v>1402</v>
      </c>
      <c r="I36" s="4" t="s">
        <v>1402</v>
      </c>
      <c r="O36" t="s">
        <v>1115</v>
      </c>
    </row>
    <row r="37" spans="1:15" x14ac:dyDescent="0.3">
      <c r="A37" s="10" t="s">
        <v>732</v>
      </c>
      <c r="B37" s="4" t="s">
        <v>1586</v>
      </c>
      <c r="H37" s="10" t="s">
        <v>1100</v>
      </c>
      <c r="I37" s="10" t="s">
        <v>1100</v>
      </c>
      <c r="J37" s="10"/>
      <c r="K37" s="10"/>
      <c r="O37" t="s">
        <v>1115</v>
      </c>
    </row>
    <row r="38" spans="1:15" x14ac:dyDescent="0.3">
      <c r="A38" s="10" t="s">
        <v>695</v>
      </c>
      <c r="B38" s="10" t="s">
        <v>695</v>
      </c>
      <c r="H38" s="10" t="s">
        <v>701</v>
      </c>
      <c r="I38" s="10" t="s">
        <v>912</v>
      </c>
      <c r="J38" s="10"/>
      <c r="K38" s="10"/>
      <c r="O38" t="s">
        <v>1115</v>
      </c>
    </row>
    <row r="39" spans="1:15" x14ac:dyDescent="0.3">
      <c r="A39" s="10" t="s">
        <v>695</v>
      </c>
      <c r="B39" s="10" t="s">
        <v>695</v>
      </c>
      <c r="H39" s="10" t="s">
        <v>1100</v>
      </c>
      <c r="I39" s="10" t="s">
        <v>1100</v>
      </c>
      <c r="J39" s="10"/>
      <c r="K39" s="10"/>
      <c r="O39" t="s">
        <v>1115</v>
      </c>
    </row>
    <row r="40" spans="1:15" x14ac:dyDescent="0.3">
      <c r="A40" s="10" t="s">
        <v>695</v>
      </c>
      <c r="B40" s="10" t="s">
        <v>695</v>
      </c>
      <c r="H40" s="10" t="s">
        <v>1101</v>
      </c>
      <c r="I40" s="10" t="s">
        <v>583</v>
      </c>
      <c r="J40" s="10" t="s">
        <v>1518</v>
      </c>
      <c r="K40" s="10"/>
      <c r="O40" t="s">
        <v>1115</v>
      </c>
    </row>
    <row r="41" spans="1:15" x14ac:dyDescent="0.3">
      <c r="A41" s="10" t="s">
        <v>1104</v>
      </c>
      <c r="B41" s="10" t="s">
        <v>1104</v>
      </c>
      <c r="H41" s="10" t="s">
        <v>583</v>
      </c>
      <c r="I41" s="10" t="s">
        <v>583</v>
      </c>
      <c r="J41" s="10"/>
      <c r="K41" s="10"/>
      <c r="O41" t="s">
        <v>1115</v>
      </c>
    </row>
    <row r="42" spans="1:15" x14ac:dyDescent="0.3">
      <c r="A42" s="10" t="s">
        <v>695</v>
      </c>
      <c r="B42" s="10" t="s">
        <v>695</v>
      </c>
      <c r="H42" s="10" t="s">
        <v>1100</v>
      </c>
      <c r="I42" s="10" t="s">
        <v>1100</v>
      </c>
      <c r="J42" s="10"/>
      <c r="K42" s="10"/>
      <c r="O42" t="s">
        <v>1115</v>
      </c>
    </row>
    <row r="43" spans="1:15" x14ac:dyDescent="0.3">
      <c r="A43" t="s">
        <v>1402</v>
      </c>
      <c r="B43" t="s">
        <v>1402</v>
      </c>
      <c r="H43" s="4" t="s">
        <v>1402</v>
      </c>
      <c r="I43" s="4" t="s">
        <v>1402</v>
      </c>
      <c r="J43" s="4"/>
      <c r="K43" s="4"/>
      <c r="O43" t="s">
        <v>1115</v>
      </c>
    </row>
    <row r="44" spans="1:15" x14ac:dyDescent="0.3">
      <c r="A44" s="10" t="s">
        <v>695</v>
      </c>
      <c r="B44" s="10" t="s">
        <v>695</v>
      </c>
      <c r="H44" s="10" t="s">
        <v>747</v>
      </c>
      <c r="I44" s="10" t="s">
        <v>1592</v>
      </c>
      <c r="J44" s="10"/>
      <c r="K44" s="10"/>
      <c r="O44" t="s">
        <v>1115</v>
      </c>
    </row>
    <row r="45" spans="1:15" x14ac:dyDescent="0.3">
      <c r="A45" s="10" t="s">
        <v>1105</v>
      </c>
      <c r="B45" s="10" t="s">
        <v>695</v>
      </c>
      <c r="C45" t="s">
        <v>1587</v>
      </c>
      <c r="H45" s="10" t="s">
        <v>751</v>
      </c>
      <c r="I45" s="10" t="s">
        <v>1593</v>
      </c>
      <c r="J45" s="10" t="s">
        <v>1518</v>
      </c>
      <c r="K45" s="10"/>
      <c r="O45" t="s">
        <v>1115</v>
      </c>
    </row>
    <row r="46" spans="1:15" x14ac:dyDescent="0.3">
      <c r="A46" s="10" t="s">
        <v>695</v>
      </c>
      <c r="B46" s="10" t="s">
        <v>695</v>
      </c>
      <c r="H46" s="10" t="s">
        <v>1098</v>
      </c>
      <c r="I46" s="10" t="s">
        <v>583</v>
      </c>
      <c r="J46" s="10"/>
      <c r="K46" s="10"/>
      <c r="O46" t="s">
        <v>1115</v>
      </c>
    </row>
    <row r="47" spans="1:15" x14ac:dyDescent="0.3">
      <c r="A47" s="10" t="s">
        <v>756</v>
      </c>
      <c r="B47" t="s">
        <v>1589</v>
      </c>
      <c r="H47" s="10" t="s">
        <v>757</v>
      </c>
      <c r="I47" s="10" t="s">
        <v>1518</v>
      </c>
      <c r="J47" s="10"/>
      <c r="K47" s="10"/>
      <c r="O47" t="s">
        <v>1115</v>
      </c>
    </row>
    <row r="48" spans="1:15" x14ac:dyDescent="0.3">
      <c r="A48" s="10" t="s">
        <v>695</v>
      </c>
      <c r="B48" s="10" t="s">
        <v>695</v>
      </c>
      <c r="H48" s="10" t="s">
        <v>758</v>
      </c>
      <c r="I48" s="10" t="s">
        <v>1593</v>
      </c>
      <c r="J48" s="10"/>
      <c r="K48" s="10"/>
      <c r="O48" t="s">
        <v>1115</v>
      </c>
    </row>
    <row r="49" spans="1:16" x14ac:dyDescent="0.3">
      <c r="A49" s="10" t="s">
        <v>760</v>
      </c>
      <c r="B49" s="10" t="s">
        <v>695</v>
      </c>
      <c r="H49" s="10" t="s">
        <v>761</v>
      </c>
      <c r="I49" s="10" t="s">
        <v>1580</v>
      </c>
      <c r="J49" s="10"/>
      <c r="K49" s="10"/>
      <c r="O49" s="10" t="s">
        <v>762</v>
      </c>
      <c r="P49" s="10"/>
    </row>
    <row r="50" spans="1:16" x14ac:dyDescent="0.3">
      <c r="A50" s="10" t="s">
        <v>695</v>
      </c>
      <c r="B50" s="10" t="s">
        <v>695</v>
      </c>
      <c r="H50" s="10" t="s">
        <v>765</v>
      </c>
      <c r="I50" s="10" t="s">
        <v>1518</v>
      </c>
      <c r="J50" s="10"/>
      <c r="K50" s="10"/>
      <c r="O50" t="s">
        <v>1115</v>
      </c>
    </row>
    <row r="51" spans="1:16" x14ac:dyDescent="0.3">
      <c r="A51" s="10" t="s">
        <v>767</v>
      </c>
      <c r="B51" t="s">
        <v>1589</v>
      </c>
      <c r="H51" s="10" t="s">
        <v>768</v>
      </c>
      <c r="I51" s="10"/>
      <c r="J51" s="10"/>
      <c r="K51" s="10"/>
      <c r="O51" t="s">
        <v>1115</v>
      </c>
    </row>
    <row r="52" spans="1:16" x14ac:dyDescent="0.3">
      <c r="A52" s="10" t="s">
        <v>695</v>
      </c>
      <c r="B52" s="10" t="s">
        <v>695</v>
      </c>
      <c r="H52" s="10" t="s">
        <v>45</v>
      </c>
      <c r="I52" s="10" t="s">
        <v>1518</v>
      </c>
      <c r="J52" s="10"/>
      <c r="K52" s="10"/>
      <c r="O52" t="s">
        <v>1115</v>
      </c>
    </row>
    <row r="53" spans="1:16" x14ac:dyDescent="0.3">
      <c r="A53" s="10" t="s">
        <v>771</v>
      </c>
      <c r="B53" s="10" t="s">
        <v>695</v>
      </c>
      <c r="C53" t="s">
        <v>1588</v>
      </c>
      <c r="H53" s="10" t="s">
        <v>1100</v>
      </c>
      <c r="I53" s="10" t="s">
        <v>1100</v>
      </c>
      <c r="J53" s="10"/>
      <c r="K53" s="10"/>
      <c r="O53" s="10" t="s">
        <v>772</v>
      </c>
      <c r="P53" s="10"/>
    </row>
    <row r="54" spans="1:16" x14ac:dyDescent="0.3">
      <c r="A54" s="10" t="s">
        <v>695</v>
      </c>
      <c r="B54" s="10" t="s">
        <v>695</v>
      </c>
      <c r="H54" s="10" t="s">
        <v>615</v>
      </c>
      <c r="I54" s="10" t="s">
        <v>1593</v>
      </c>
      <c r="J54" s="10"/>
      <c r="K54" s="10"/>
      <c r="O54" t="s">
        <v>1115</v>
      </c>
    </row>
    <row r="55" spans="1:16" x14ac:dyDescent="0.3">
      <c r="A55" s="10" t="s">
        <v>695</v>
      </c>
      <c r="B55" s="10" t="s">
        <v>695</v>
      </c>
      <c r="H55" s="4" t="s">
        <v>1402</v>
      </c>
      <c r="I55" s="4" t="s">
        <v>1402</v>
      </c>
      <c r="J55" s="10"/>
      <c r="K55" s="10"/>
      <c r="O55" t="s">
        <v>1115</v>
      </c>
    </row>
    <row r="56" spans="1:16" x14ac:dyDescent="0.3">
      <c r="A56" s="10" t="s">
        <v>695</v>
      </c>
      <c r="B56" s="10" t="s">
        <v>695</v>
      </c>
      <c r="H56" s="4" t="s">
        <v>1402</v>
      </c>
      <c r="I56" s="4" t="s">
        <v>1402</v>
      </c>
      <c r="J56" s="10"/>
      <c r="K56" s="10"/>
      <c r="O56" s="10" t="s">
        <v>779</v>
      </c>
      <c r="P56" s="10"/>
    </row>
    <row r="57" spans="1:16" x14ac:dyDescent="0.3">
      <c r="A57" s="10" t="s">
        <v>695</v>
      </c>
      <c r="B57" s="10" t="s">
        <v>695</v>
      </c>
      <c r="H57" s="10" t="s">
        <v>1100</v>
      </c>
      <c r="I57" s="10" t="s">
        <v>1100</v>
      </c>
      <c r="J57" s="10"/>
      <c r="K57" s="10"/>
      <c r="O57" t="s">
        <v>1115</v>
      </c>
    </row>
    <row r="58" spans="1:16" x14ac:dyDescent="0.3">
      <c r="A58" s="10" t="s">
        <v>695</v>
      </c>
      <c r="B58" s="10" t="s">
        <v>695</v>
      </c>
      <c r="H58" s="10" t="s">
        <v>784</v>
      </c>
      <c r="I58" s="10" t="s">
        <v>1594</v>
      </c>
      <c r="J58" s="10"/>
      <c r="K58" s="10"/>
      <c r="O58" t="s">
        <v>1115</v>
      </c>
    </row>
    <row r="59" spans="1:16" x14ac:dyDescent="0.3">
      <c r="A59" s="10" t="s">
        <v>695</v>
      </c>
      <c r="B59" s="10" t="s">
        <v>695</v>
      </c>
      <c r="H59" s="10" t="s">
        <v>1100</v>
      </c>
      <c r="I59" s="10" t="s">
        <v>1100</v>
      </c>
      <c r="J59" s="10"/>
      <c r="K59" s="10"/>
      <c r="O59" t="s">
        <v>1115</v>
      </c>
    </row>
    <row r="60" spans="1:16" x14ac:dyDescent="0.3">
      <c r="A60" s="10" t="s">
        <v>695</v>
      </c>
      <c r="B60" s="10" t="s">
        <v>695</v>
      </c>
      <c r="H60" s="10" t="s">
        <v>1100</v>
      </c>
      <c r="I60" s="10" t="s">
        <v>1100</v>
      </c>
      <c r="J60" s="10"/>
      <c r="K60" s="10"/>
      <c r="O60" t="s">
        <v>1115</v>
      </c>
    </row>
    <row r="61" spans="1:16" x14ac:dyDescent="0.3">
      <c r="A61" s="10" t="s">
        <v>791</v>
      </c>
      <c r="B61" t="s">
        <v>1589</v>
      </c>
      <c r="H61" s="10" t="s">
        <v>1100</v>
      </c>
      <c r="I61" s="10" t="s">
        <v>1100</v>
      </c>
      <c r="J61" s="10"/>
      <c r="K61" s="10"/>
      <c r="O61" t="s">
        <v>1115</v>
      </c>
    </row>
    <row r="62" spans="1:16" x14ac:dyDescent="0.3">
      <c r="A62" s="10" t="s">
        <v>695</v>
      </c>
      <c r="B62" s="10" t="s">
        <v>695</v>
      </c>
      <c r="H62" s="10" t="s">
        <v>793</v>
      </c>
      <c r="I62" s="10" t="s">
        <v>1518</v>
      </c>
      <c r="J62" s="10"/>
      <c r="K62" s="10"/>
      <c r="O62" t="s">
        <v>1115</v>
      </c>
    </row>
    <row r="63" spans="1:16" x14ac:dyDescent="0.3">
      <c r="A63" s="10" t="s">
        <v>695</v>
      </c>
      <c r="B63" s="10" t="s">
        <v>695</v>
      </c>
      <c r="H63" s="10" t="s">
        <v>797</v>
      </c>
      <c r="I63" s="10" t="s">
        <v>1518</v>
      </c>
      <c r="J63" s="10"/>
      <c r="K63" s="10"/>
      <c r="O63" t="s">
        <v>1115</v>
      </c>
    </row>
    <row r="64" spans="1:16" x14ac:dyDescent="0.3">
      <c r="A64" s="10" t="s">
        <v>695</v>
      </c>
      <c r="B64" s="10" t="s">
        <v>695</v>
      </c>
      <c r="H64" s="10" t="s">
        <v>1100</v>
      </c>
      <c r="I64" s="10" t="s">
        <v>1100</v>
      </c>
      <c r="J64" s="10"/>
      <c r="K64" s="10"/>
      <c r="O64" t="s">
        <v>1115</v>
      </c>
    </row>
    <row r="65" spans="1:16" x14ac:dyDescent="0.3">
      <c r="A65" s="10" t="s">
        <v>695</v>
      </c>
      <c r="B65" s="10" t="s">
        <v>695</v>
      </c>
      <c r="H65" s="10" t="s">
        <v>1100</v>
      </c>
      <c r="I65" s="10" t="s">
        <v>1100</v>
      </c>
      <c r="J65" s="10"/>
      <c r="K65" s="10"/>
      <c r="O65" t="s">
        <v>1115</v>
      </c>
    </row>
    <row r="66" spans="1:16" x14ac:dyDescent="0.3">
      <c r="A66" s="10" t="s">
        <v>695</v>
      </c>
      <c r="B66" s="10" t="s">
        <v>695</v>
      </c>
      <c r="H66" s="10" t="s">
        <v>29</v>
      </c>
      <c r="I66" s="10" t="s">
        <v>1518</v>
      </c>
      <c r="J66" s="10"/>
      <c r="K66" s="10"/>
      <c r="O66" t="s">
        <v>1115</v>
      </c>
    </row>
    <row r="67" spans="1:16" x14ac:dyDescent="0.3">
      <c r="A67" s="10" t="s">
        <v>695</v>
      </c>
      <c r="B67" s="10" t="s">
        <v>695</v>
      </c>
      <c r="H67" s="10" t="s">
        <v>808</v>
      </c>
      <c r="I67" s="10" t="s">
        <v>1518</v>
      </c>
      <c r="J67" s="10" t="s">
        <v>912</v>
      </c>
      <c r="K67" s="10"/>
      <c r="O67" t="s">
        <v>1115</v>
      </c>
    </row>
    <row r="68" spans="1:16" x14ac:dyDescent="0.3">
      <c r="A68" s="10" t="s">
        <v>695</v>
      </c>
      <c r="B68" s="10" t="s">
        <v>695</v>
      </c>
      <c r="H68" s="10" t="s">
        <v>812</v>
      </c>
      <c r="I68" s="10" t="s">
        <v>1518</v>
      </c>
      <c r="J68" s="10"/>
      <c r="K68" s="10"/>
      <c r="O68" t="s">
        <v>1115</v>
      </c>
    </row>
    <row r="69" spans="1:16" x14ac:dyDescent="0.3">
      <c r="A69" s="4" t="s">
        <v>1402</v>
      </c>
      <c r="B69" s="4" t="s">
        <v>1402</v>
      </c>
      <c r="H69" s="4" t="s">
        <v>1402</v>
      </c>
      <c r="I69" s="4" t="s">
        <v>1402</v>
      </c>
      <c r="J69" s="4"/>
      <c r="K69" s="4"/>
      <c r="O69" t="s">
        <v>1115</v>
      </c>
    </row>
    <row r="70" spans="1:16" x14ac:dyDescent="0.3">
      <c r="A70" s="4" t="s">
        <v>1402</v>
      </c>
      <c r="B70" s="4" t="s">
        <v>1402</v>
      </c>
      <c r="H70" s="4" t="s">
        <v>1402</v>
      </c>
      <c r="I70" s="4" t="s">
        <v>1402</v>
      </c>
      <c r="J70" s="4"/>
      <c r="K70" s="4"/>
      <c r="O70" t="s">
        <v>1115</v>
      </c>
    </row>
    <row r="71" spans="1:16" x14ac:dyDescent="0.3">
      <c r="A71" s="4" t="s">
        <v>1402</v>
      </c>
      <c r="B71" s="4" t="s">
        <v>1402</v>
      </c>
      <c r="H71" s="4" t="s">
        <v>1402</v>
      </c>
      <c r="I71" s="4" t="s">
        <v>1402</v>
      </c>
      <c r="J71" s="4"/>
      <c r="K71" s="4"/>
      <c r="O71" t="s">
        <v>1115</v>
      </c>
    </row>
    <row r="72" spans="1:16" x14ac:dyDescent="0.3">
      <c r="A72" s="10" t="s">
        <v>1103</v>
      </c>
      <c r="B72" s="10" t="s">
        <v>1103</v>
      </c>
      <c r="H72" s="10" t="s">
        <v>1114</v>
      </c>
      <c r="I72" s="15" t="s">
        <v>1595</v>
      </c>
      <c r="J72" s="10"/>
      <c r="K72" s="10"/>
      <c r="O72" t="s">
        <v>1115</v>
      </c>
    </row>
    <row r="73" spans="1:16" x14ac:dyDescent="0.3">
      <c r="A73" s="10" t="s">
        <v>695</v>
      </c>
      <c r="B73" s="10" t="s">
        <v>695</v>
      </c>
      <c r="H73" s="10" t="s">
        <v>1100</v>
      </c>
      <c r="I73" s="10" t="s">
        <v>1100</v>
      </c>
      <c r="J73" s="10"/>
      <c r="K73" s="10"/>
      <c r="O73" s="10" t="s">
        <v>823</v>
      </c>
      <c r="P73" s="10"/>
    </row>
    <row r="74" spans="1:16" x14ac:dyDescent="0.3">
      <c r="A74" s="4" t="s">
        <v>1402</v>
      </c>
      <c r="B74" s="4" t="s">
        <v>1402</v>
      </c>
      <c r="H74" s="4" t="s">
        <v>1402</v>
      </c>
      <c r="I74" s="4" t="s">
        <v>1402</v>
      </c>
      <c r="J74" s="4"/>
      <c r="K74" s="4"/>
      <c r="O74" t="s">
        <v>1115</v>
      </c>
    </row>
    <row r="75" spans="1:16" x14ac:dyDescent="0.3">
      <c r="A75" s="10" t="s">
        <v>695</v>
      </c>
      <c r="B75" s="10" t="s">
        <v>695</v>
      </c>
      <c r="H75" s="4" t="s">
        <v>893</v>
      </c>
      <c r="I75" s="15" t="s">
        <v>1595</v>
      </c>
      <c r="J75" s="4"/>
      <c r="K75" s="4"/>
      <c r="O75" t="s">
        <v>1115</v>
      </c>
    </row>
    <row r="76" spans="1:16" x14ac:dyDescent="0.3">
      <c r="A76" s="4" t="s">
        <v>1402</v>
      </c>
      <c r="B76" s="4" t="s">
        <v>1402</v>
      </c>
      <c r="H76" s="4" t="s">
        <v>1402</v>
      </c>
      <c r="I76" s="4" t="s">
        <v>1402</v>
      </c>
      <c r="J76" s="4"/>
      <c r="K76" s="4"/>
      <c r="O76" t="s">
        <v>1115</v>
      </c>
    </row>
    <row r="77" spans="1:16" x14ac:dyDescent="0.3">
      <c r="A77" s="4" t="s">
        <v>1402</v>
      </c>
      <c r="B77" s="4" t="s">
        <v>1402</v>
      </c>
      <c r="H77" s="4" t="s">
        <v>1402</v>
      </c>
      <c r="I77" s="4" t="s">
        <v>1402</v>
      </c>
      <c r="J77" s="4"/>
      <c r="K77" s="4"/>
      <c r="O77" t="s">
        <v>1115</v>
      </c>
    </row>
    <row r="78" spans="1:16" x14ac:dyDescent="0.3">
      <c r="A78" s="4" t="s">
        <v>1402</v>
      </c>
      <c r="B78" s="4" t="s">
        <v>1402</v>
      </c>
      <c r="H78" s="4" t="s">
        <v>1402</v>
      </c>
      <c r="I78" s="4" t="s">
        <v>1402</v>
      </c>
      <c r="J78" s="4"/>
      <c r="K78" s="4"/>
      <c r="O78" t="s">
        <v>1115</v>
      </c>
    </row>
    <row r="79" spans="1:16" x14ac:dyDescent="0.3">
      <c r="A79" s="4" t="s">
        <v>1402</v>
      </c>
      <c r="B79" s="4" t="s">
        <v>1402</v>
      </c>
      <c r="H79" s="4" t="s">
        <v>1402</v>
      </c>
      <c r="I79" s="4" t="s">
        <v>1402</v>
      </c>
      <c r="J79" s="4"/>
      <c r="K79" s="4"/>
      <c r="O79" t="s">
        <v>1115</v>
      </c>
    </row>
    <row r="80" spans="1:16" x14ac:dyDescent="0.3">
      <c r="A80" s="4" t="s">
        <v>1402</v>
      </c>
      <c r="B80" s="4" t="s">
        <v>1402</v>
      </c>
      <c r="H80" s="4" t="s">
        <v>1402</v>
      </c>
      <c r="I80" s="4" t="s">
        <v>1402</v>
      </c>
      <c r="J80" s="4"/>
      <c r="K80" s="4"/>
      <c r="O80" t="s">
        <v>1115</v>
      </c>
    </row>
    <row r="81" spans="1:16" x14ac:dyDescent="0.3">
      <c r="A81" s="4" t="s">
        <v>1402</v>
      </c>
      <c r="B81" s="4" t="s">
        <v>1402</v>
      </c>
      <c r="H81" s="4" t="s">
        <v>1402</v>
      </c>
      <c r="I81" s="4" t="s">
        <v>1402</v>
      </c>
      <c r="J81" s="4"/>
      <c r="K81" s="4"/>
      <c r="O81" t="s">
        <v>1115</v>
      </c>
    </row>
    <row r="82" spans="1:16" x14ac:dyDescent="0.3">
      <c r="A82" s="10" t="s">
        <v>695</v>
      </c>
      <c r="B82" s="10" t="s">
        <v>695</v>
      </c>
      <c r="H82" s="4" t="s">
        <v>893</v>
      </c>
      <c r="I82" s="15" t="s">
        <v>1595</v>
      </c>
      <c r="J82" s="4"/>
      <c r="K82" s="4"/>
      <c r="O82" t="s">
        <v>1115</v>
      </c>
    </row>
    <row r="83" spans="1:16" x14ac:dyDescent="0.3">
      <c r="A83" s="10" t="s">
        <v>695</v>
      </c>
      <c r="B83" s="10" t="s">
        <v>695</v>
      </c>
      <c r="H83" s="10" t="s">
        <v>1106</v>
      </c>
      <c r="I83" s="15" t="s">
        <v>1596</v>
      </c>
      <c r="J83" s="10"/>
      <c r="K83" s="10"/>
      <c r="O83" t="s">
        <v>1115</v>
      </c>
    </row>
    <row r="84" spans="1:16" x14ac:dyDescent="0.3">
      <c r="A84" s="15" t="s">
        <v>1103</v>
      </c>
      <c r="B84" s="15" t="s">
        <v>1103</v>
      </c>
      <c r="H84" s="10" t="s">
        <v>1100</v>
      </c>
      <c r="I84" s="10" t="s">
        <v>1100</v>
      </c>
      <c r="J84" s="10"/>
      <c r="K84" s="10"/>
      <c r="O84" s="10" t="s">
        <v>841</v>
      </c>
      <c r="P84" s="10"/>
    </row>
    <row r="85" spans="1:16" x14ac:dyDescent="0.3">
      <c r="A85" s="15" t="s">
        <v>1103</v>
      </c>
      <c r="B85" s="15" t="s">
        <v>1103</v>
      </c>
      <c r="H85" s="10" t="s">
        <v>1100</v>
      </c>
      <c r="I85" s="10" t="s">
        <v>1100</v>
      </c>
      <c r="J85" s="10"/>
      <c r="K85" s="10"/>
      <c r="O85" s="10" t="s">
        <v>845</v>
      </c>
      <c r="P85" s="10"/>
    </row>
    <row r="86" spans="1:16" x14ac:dyDescent="0.3">
      <c r="A86" s="4" t="s">
        <v>1402</v>
      </c>
      <c r="B86" s="4" t="s">
        <v>1402</v>
      </c>
      <c r="H86" s="4" t="s">
        <v>1402</v>
      </c>
      <c r="I86" s="4" t="s">
        <v>1402</v>
      </c>
      <c r="J86" s="4"/>
      <c r="K86" s="4"/>
      <c r="O86" s="10" t="s">
        <v>849</v>
      </c>
      <c r="P86" s="10"/>
    </row>
    <row r="87" spans="1:16" x14ac:dyDescent="0.3">
      <c r="A87" s="10" t="s">
        <v>857</v>
      </c>
      <c r="B87" t="s">
        <v>1589</v>
      </c>
      <c r="H87" s="10" t="s">
        <v>1100</v>
      </c>
      <c r="I87" s="10" t="s">
        <v>1100</v>
      </c>
      <c r="J87" s="10"/>
      <c r="K87" s="10"/>
      <c r="O87" s="10" t="s">
        <v>841</v>
      </c>
      <c r="P87" s="10"/>
    </row>
    <row r="88" spans="1:16" x14ac:dyDescent="0.3">
      <c r="A88" s="10" t="s">
        <v>1107</v>
      </c>
      <c r="B88" t="s">
        <v>695</v>
      </c>
      <c r="C88" s="4" t="s">
        <v>1586</v>
      </c>
      <c r="H88" s="10" t="s">
        <v>1100</v>
      </c>
      <c r="I88" s="10" t="s">
        <v>1100</v>
      </c>
      <c r="J88" s="10"/>
      <c r="K88" s="10"/>
      <c r="O88" s="10" t="s">
        <v>863</v>
      </c>
      <c r="P88" s="10"/>
    </row>
    <row r="89" spans="1:16" x14ac:dyDescent="0.3">
      <c r="A89" s="10" t="s">
        <v>695</v>
      </c>
      <c r="B89" s="10" t="s">
        <v>695</v>
      </c>
      <c r="H89" s="10" t="s">
        <v>29</v>
      </c>
      <c r="I89" s="10" t="s">
        <v>1518</v>
      </c>
      <c r="J89" s="10"/>
      <c r="K89" s="10"/>
      <c r="O89" t="s">
        <v>1115</v>
      </c>
    </row>
    <row r="90" spans="1:16" x14ac:dyDescent="0.3">
      <c r="A90" s="4" t="s">
        <v>1402</v>
      </c>
      <c r="B90" s="4" t="s">
        <v>1402</v>
      </c>
      <c r="H90" s="4" t="s">
        <v>1402</v>
      </c>
      <c r="I90" s="4" t="s">
        <v>1402</v>
      </c>
      <c r="J90" s="4"/>
      <c r="K90" s="4"/>
      <c r="O90" t="s">
        <v>1115</v>
      </c>
    </row>
    <row r="91" spans="1:16" x14ac:dyDescent="0.3">
      <c r="A91" s="4" t="s">
        <v>1402</v>
      </c>
      <c r="B91" s="4" t="s">
        <v>1402</v>
      </c>
      <c r="H91" s="4" t="s">
        <v>1402</v>
      </c>
      <c r="I91" s="4" t="s">
        <v>1402</v>
      </c>
      <c r="J91" s="4"/>
      <c r="K91" s="4"/>
      <c r="O91" t="s">
        <v>1115</v>
      </c>
    </row>
    <row r="92" spans="1:16" x14ac:dyDescent="0.3">
      <c r="A92" s="15" t="s">
        <v>1103</v>
      </c>
      <c r="B92" s="15" t="s">
        <v>1103</v>
      </c>
      <c r="H92" s="10" t="s">
        <v>1100</v>
      </c>
      <c r="I92" s="10" t="s">
        <v>1100</v>
      </c>
      <c r="J92" s="10"/>
      <c r="K92" s="10"/>
      <c r="O92" t="s">
        <v>1115</v>
      </c>
    </row>
    <row r="93" spans="1:16" x14ac:dyDescent="0.3">
      <c r="A93" s="4" t="s">
        <v>1402</v>
      </c>
      <c r="B93" s="4" t="s">
        <v>1402</v>
      </c>
      <c r="H93" s="10" t="s">
        <v>874</v>
      </c>
      <c r="I93" s="10" t="s">
        <v>1518</v>
      </c>
      <c r="J93" s="10" t="s">
        <v>912</v>
      </c>
      <c r="K93" s="10"/>
      <c r="O93" t="s">
        <v>1115</v>
      </c>
    </row>
    <row r="94" spans="1:16" x14ac:dyDescent="0.3">
      <c r="A94" s="15" t="s">
        <v>1103</v>
      </c>
      <c r="B94" s="15" t="s">
        <v>1103</v>
      </c>
      <c r="H94" s="10" t="s">
        <v>1100</v>
      </c>
      <c r="I94" s="10" t="s">
        <v>1100</v>
      </c>
      <c r="J94" s="10"/>
      <c r="K94" s="10"/>
      <c r="O94" t="s">
        <v>1115</v>
      </c>
    </row>
    <row r="95" spans="1:16" x14ac:dyDescent="0.3">
      <c r="A95" s="10" t="s">
        <v>695</v>
      </c>
      <c r="B95" s="10" t="s">
        <v>695</v>
      </c>
      <c r="H95" s="10" t="s">
        <v>1100</v>
      </c>
      <c r="I95" s="10" t="s">
        <v>1100</v>
      </c>
      <c r="J95" s="10"/>
      <c r="K95" s="10"/>
      <c r="O95" t="s">
        <v>1115</v>
      </c>
    </row>
    <row r="96" spans="1:16" x14ac:dyDescent="0.3">
      <c r="A96" s="4" t="s">
        <v>1402</v>
      </c>
      <c r="B96" s="4" t="s">
        <v>1402</v>
      </c>
      <c r="H96" s="10" t="s">
        <v>883</v>
      </c>
      <c r="I96" s="10" t="s">
        <v>912</v>
      </c>
      <c r="J96" s="10"/>
      <c r="K96" s="10"/>
      <c r="O96" t="s">
        <v>1115</v>
      </c>
    </row>
    <row r="97" spans="1:16" x14ac:dyDescent="0.3">
      <c r="A97" s="10" t="s">
        <v>695</v>
      </c>
      <c r="B97" s="10" t="s">
        <v>695</v>
      </c>
      <c r="H97" s="10" t="s">
        <v>1100</v>
      </c>
      <c r="I97" s="10" t="s">
        <v>1100</v>
      </c>
      <c r="J97" s="10"/>
      <c r="K97" s="10"/>
      <c r="O97" t="s">
        <v>1115</v>
      </c>
    </row>
    <row r="98" spans="1:16" x14ac:dyDescent="0.3">
      <c r="A98" s="4" t="s">
        <v>1402</v>
      </c>
      <c r="B98" s="4" t="s">
        <v>1402</v>
      </c>
      <c r="H98" s="10" t="s">
        <v>1099</v>
      </c>
      <c r="I98" s="10" t="s">
        <v>583</v>
      </c>
      <c r="J98" s="10"/>
      <c r="K98" s="10"/>
      <c r="O98" t="s">
        <v>1115</v>
      </c>
    </row>
    <row r="99" spans="1:16" x14ac:dyDescent="0.3">
      <c r="A99" s="10" t="s">
        <v>695</v>
      </c>
      <c r="B99" s="10" t="s">
        <v>695</v>
      </c>
      <c r="H99" s="10" t="s">
        <v>1100</v>
      </c>
      <c r="I99" s="10" t="s">
        <v>1100</v>
      </c>
      <c r="J99" s="10"/>
      <c r="K99" s="10"/>
      <c r="O99" t="s">
        <v>1115</v>
      </c>
    </row>
    <row r="100" spans="1:16" x14ac:dyDescent="0.3">
      <c r="A100" s="10" t="s">
        <v>695</v>
      </c>
      <c r="B100" s="10" t="s">
        <v>695</v>
      </c>
      <c r="H100" s="10" t="s">
        <v>1102</v>
      </c>
      <c r="I100" s="10" t="s">
        <v>583</v>
      </c>
      <c r="J100" s="10" t="s">
        <v>1577</v>
      </c>
      <c r="K100" s="10"/>
      <c r="O100" t="s">
        <v>1115</v>
      </c>
    </row>
    <row r="101" spans="1:16" x14ac:dyDescent="0.3">
      <c r="A101" s="10" t="s">
        <v>695</v>
      </c>
      <c r="B101" s="10" t="s">
        <v>695</v>
      </c>
      <c r="H101" s="10" t="s">
        <v>1102</v>
      </c>
      <c r="I101" s="10" t="s">
        <v>583</v>
      </c>
      <c r="J101" s="10" t="s">
        <v>1577</v>
      </c>
      <c r="K101" s="10"/>
      <c r="O101" t="s">
        <v>1115</v>
      </c>
    </row>
    <row r="102" spans="1:16" x14ac:dyDescent="0.3">
      <c r="A102" s="10" t="s">
        <v>695</v>
      </c>
      <c r="B102" s="10" t="s">
        <v>695</v>
      </c>
      <c r="H102" s="10" t="s">
        <v>893</v>
      </c>
      <c r="I102" s="15" t="s">
        <v>1595</v>
      </c>
      <c r="J102" s="10"/>
      <c r="K102" s="10"/>
      <c r="O102" s="10" t="s">
        <v>894</v>
      </c>
      <c r="P102" s="10"/>
    </row>
    <row r="103" spans="1:16" x14ac:dyDescent="0.3">
      <c r="A103" s="4" t="s">
        <v>1402</v>
      </c>
      <c r="B103" s="4" t="s">
        <v>1402</v>
      </c>
      <c r="H103" s="4" t="s">
        <v>1402</v>
      </c>
      <c r="I103" s="4" t="s">
        <v>1402</v>
      </c>
      <c r="J103" s="4"/>
      <c r="K103" s="4"/>
      <c r="O103" t="s">
        <v>1115</v>
      </c>
    </row>
    <row r="104" spans="1:16" x14ac:dyDescent="0.3">
      <c r="A104" s="10" t="s">
        <v>1108</v>
      </c>
      <c r="B104" s="10" t="s">
        <v>1108</v>
      </c>
      <c r="H104" s="10" t="s">
        <v>900</v>
      </c>
      <c r="I104" s="10" t="s">
        <v>900</v>
      </c>
      <c r="J104" s="10"/>
      <c r="K104" s="10"/>
      <c r="O104" s="10" t="s">
        <v>1097</v>
      </c>
      <c r="P104" s="10"/>
    </row>
    <row r="105" spans="1:16" x14ac:dyDescent="0.3">
      <c r="A105" s="10" t="s">
        <v>695</v>
      </c>
      <c r="B105" s="10" t="s">
        <v>695</v>
      </c>
      <c r="H105" s="10" t="s">
        <v>1100</v>
      </c>
      <c r="I105" s="10" t="s">
        <v>1100</v>
      </c>
      <c r="J105" s="10"/>
      <c r="K105" s="10"/>
      <c r="O105" t="s">
        <v>1115</v>
      </c>
    </row>
    <row r="106" spans="1:16" x14ac:dyDescent="0.3">
      <c r="A106" s="10" t="s">
        <v>695</v>
      </c>
      <c r="B106" s="10" t="s">
        <v>695</v>
      </c>
      <c r="H106" s="10" t="s">
        <v>1100</v>
      </c>
      <c r="I106" s="10" t="s">
        <v>1100</v>
      </c>
      <c r="J106" s="10"/>
      <c r="K106" s="10"/>
      <c r="O106" t="s">
        <v>1115</v>
      </c>
    </row>
    <row r="107" spans="1:16" x14ac:dyDescent="0.3">
      <c r="A107" s="10" t="s">
        <v>1103</v>
      </c>
      <c r="B107" s="10" t="s">
        <v>1103</v>
      </c>
      <c r="H107" s="10" t="s">
        <v>1100</v>
      </c>
      <c r="I107" s="10" t="s">
        <v>1100</v>
      </c>
      <c r="J107" s="10"/>
      <c r="K107" s="10"/>
      <c r="O107" t="s">
        <v>1115</v>
      </c>
    </row>
    <row r="108" spans="1:16" x14ac:dyDescent="0.3">
      <c r="A108" s="10" t="s">
        <v>1103</v>
      </c>
      <c r="B108" s="10" t="s">
        <v>1103</v>
      </c>
      <c r="H108" s="10" t="s">
        <v>1100</v>
      </c>
      <c r="I108" s="10" t="s">
        <v>1100</v>
      </c>
      <c r="J108" s="10"/>
      <c r="K108" s="10"/>
      <c r="O108" s="10" t="s">
        <v>905</v>
      </c>
      <c r="P108" s="10"/>
    </row>
    <row r="109" spans="1:16" x14ac:dyDescent="0.3">
      <c r="A109" s="10" t="s">
        <v>695</v>
      </c>
      <c r="B109" s="10" t="s">
        <v>695</v>
      </c>
      <c r="H109" s="10" t="s">
        <v>583</v>
      </c>
      <c r="I109" s="10" t="s">
        <v>583</v>
      </c>
      <c r="J109" s="10"/>
      <c r="K109" s="10"/>
      <c r="O109" s="10" t="s">
        <v>908</v>
      </c>
      <c r="P109" s="10"/>
    </row>
    <row r="110" spans="1:16" x14ac:dyDescent="0.3">
      <c r="A110" s="10" t="s">
        <v>695</v>
      </c>
      <c r="B110" s="10" t="s">
        <v>695</v>
      </c>
      <c r="H110" s="10" t="s">
        <v>583</v>
      </c>
      <c r="I110" s="10" t="s">
        <v>583</v>
      </c>
      <c r="J110" s="10"/>
      <c r="K110" s="10"/>
      <c r="O110" t="s">
        <v>1115</v>
      </c>
    </row>
    <row r="111" spans="1:16" x14ac:dyDescent="0.3">
      <c r="A111" s="10" t="s">
        <v>695</v>
      </c>
      <c r="B111" s="10" t="s">
        <v>695</v>
      </c>
      <c r="H111" s="10" t="s">
        <v>912</v>
      </c>
      <c r="I111" s="10" t="s">
        <v>912</v>
      </c>
      <c r="J111" s="10"/>
      <c r="K111" s="10"/>
      <c r="O111" s="10" t="s">
        <v>913</v>
      </c>
      <c r="P111" s="10"/>
    </row>
    <row r="112" spans="1:16" x14ac:dyDescent="0.3">
      <c r="A112" s="4" t="s">
        <v>1402</v>
      </c>
      <c r="B112" s="4" t="s">
        <v>1402</v>
      </c>
      <c r="H112" s="4" t="s">
        <v>1402</v>
      </c>
      <c r="I112" s="4" t="s">
        <v>1402</v>
      </c>
      <c r="J112" s="4"/>
      <c r="K112" s="4"/>
      <c r="O112" s="10" t="s">
        <v>916</v>
      </c>
      <c r="P112" s="10"/>
    </row>
    <row r="113" spans="1:15" x14ac:dyDescent="0.3">
      <c r="A113" s="10" t="s">
        <v>1103</v>
      </c>
      <c r="B113" s="10" t="s">
        <v>1103</v>
      </c>
      <c r="H113" s="10" t="s">
        <v>1100</v>
      </c>
      <c r="I113" s="10" t="s">
        <v>1100</v>
      </c>
      <c r="J113" s="10"/>
      <c r="K113" s="10"/>
      <c r="O113" t="s">
        <v>1115</v>
      </c>
    </row>
    <row r="114" spans="1:15" x14ac:dyDescent="0.3">
      <c r="A114" s="4" t="s">
        <v>1402</v>
      </c>
      <c r="B114" s="4" t="s">
        <v>1402</v>
      </c>
      <c r="H114" s="4" t="s">
        <v>1402</v>
      </c>
      <c r="I114" s="4" t="s">
        <v>1402</v>
      </c>
      <c r="J114" s="4"/>
      <c r="K114" s="4"/>
      <c r="O114" t="s">
        <v>1115</v>
      </c>
    </row>
    <row r="115" spans="1:15" x14ac:dyDescent="0.3">
      <c r="A115" s="10" t="s">
        <v>695</v>
      </c>
      <c r="B115" s="10" t="s">
        <v>695</v>
      </c>
      <c r="H115" s="10" t="s">
        <v>1100</v>
      </c>
      <c r="I115" s="10" t="s">
        <v>1100</v>
      </c>
      <c r="J115" s="10"/>
      <c r="K115" s="10"/>
      <c r="O115" t="s">
        <v>1115</v>
      </c>
    </row>
    <row r="116" spans="1:15" x14ac:dyDescent="0.3">
      <c r="A116" s="10" t="s">
        <v>1103</v>
      </c>
      <c r="B116" s="10" t="s">
        <v>1103</v>
      </c>
      <c r="H116" s="10" t="s">
        <v>1100</v>
      </c>
      <c r="I116" s="10" t="s">
        <v>1100</v>
      </c>
      <c r="J116" s="10"/>
      <c r="K116" s="10"/>
      <c r="O116" t="s">
        <v>1115</v>
      </c>
    </row>
    <row r="117" spans="1:15" x14ac:dyDescent="0.3">
      <c r="A117" s="10" t="s">
        <v>1103</v>
      </c>
      <c r="B117" s="10" t="s">
        <v>1103</v>
      </c>
      <c r="H117" s="10" t="s">
        <v>1100</v>
      </c>
      <c r="I117" s="10" t="s">
        <v>1100</v>
      </c>
      <c r="J117" s="10"/>
      <c r="K117" s="10"/>
      <c r="O117" t="s">
        <v>1115</v>
      </c>
    </row>
    <row r="118" spans="1:15" x14ac:dyDescent="0.3">
      <c r="A118" s="10" t="s">
        <v>1109</v>
      </c>
      <c r="B118" t="s">
        <v>695</v>
      </c>
      <c r="C118" t="s">
        <v>1590</v>
      </c>
      <c r="H118" s="10" t="s">
        <v>1100</v>
      </c>
      <c r="I118" s="10" t="s">
        <v>1100</v>
      </c>
      <c r="J118" s="10"/>
      <c r="K118" s="10"/>
      <c r="O118" t="s">
        <v>1115</v>
      </c>
    </row>
    <row r="119" spans="1:15" x14ac:dyDescent="0.3">
      <c r="A119" s="4" t="s">
        <v>1402</v>
      </c>
      <c r="B119" s="4" t="s">
        <v>1402</v>
      </c>
      <c r="H119" s="4" t="s">
        <v>1402</v>
      </c>
      <c r="I119" s="4" t="s">
        <v>1402</v>
      </c>
      <c r="J119" s="4"/>
      <c r="K119" s="4"/>
      <c r="O119" t="s">
        <v>1115</v>
      </c>
    </row>
    <row r="120" spans="1:15" x14ac:dyDescent="0.3">
      <c r="A120" s="10" t="s">
        <v>1110</v>
      </c>
      <c r="B120" t="s">
        <v>695</v>
      </c>
      <c r="C120" t="s">
        <v>1590</v>
      </c>
      <c r="H120" s="10" t="s">
        <v>583</v>
      </c>
      <c r="I120" s="10" t="s">
        <v>583</v>
      </c>
      <c r="J120" s="10"/>
      <c r="K120" s="10"/>
      <c r="O120" t="s">
        <v>1115</v>
      </c>
    </row>
    <row r="121" spans="1:15" x14ac:dyDescent="0.3">
      <c r="A121" s="10" t="s">
        <v>1111</v>
      </c>
      <c r="B121" t="s">
        <v>695</v>
      </c>
      <c r="C121" t="s">
        <v>1591</v>
      </c>
      <c r="H121" s="10" t="s">
        <v>29</v>
      </c>
      <c r="I121" s="10" t="s">
        <v>1518</v>
      </c>
      <c r="J121" s="10"/>
      <c r="K121" s="10"/>
      <c r="O121" t="s">
        <v>1115</v>
      </c>
    </row>
    <row r="122" spans="1:15" x14ac:dyDescent="0.3">
      <c r="A122" s="10" t="s">
        <v>695</v>
      </c>
      <c r="B122" t="s">
        <v>695</v>
      </c>
      <c r="H122" s="10" t="s">
        <v>1113</v>
      </c>
      <c r="I122" s="10" t="s">
        <v>1113</v>
      </c>
      <c r="J122" s="10"/>
      <c r="K122" s="10"/>
      <c r="O122" t="s">
        <v>1115</v>
      </c>
    </row>
    <row r="123" spans="1:15" x14ac:dyDescent="0.3">
      <c r="A123" s="10" t="s">
        <v>1112</v>
      </c>
      <c r="B123" t="s">
        <v>1112</v>
      </c>
      <c r="H123" s="10" t="s">
        <v>1100</v>
      </c>
      <c r="I123" s="10" t="s">
        <v>1100</v>
      </c>
      <c r="J123" s="10"/>
      <c r="K123" s="10"/>
      <c r="O123" t="s">
        <v>1115</v>
      </c>
    </row>
    <row r="124" spans="1:15" x14ac:dyDescent="0.3">
      <c r="A124" s="10" t="s">
        <v>695</v>
      </c>
      <c r="B124" s="10" t="s">
        <v>695</v>
      </c>
      <c r="H124" s="10" t="s">
        <v>1100</v>
      </c>
      <c r="I124" s="10" t="s">
        <v>1100</v>
      </c>
      <c r="J124" s="10"/>
      <c r="K124" s="10"/>
      <c r="O124" t="s">
        <v>1115</v>
      </c>
    </row>
    <row r="125" spans="1:15" x14ac:dyDescent="0.3">
      <c r="A125" s="10" t="s">
        <v>695</v>
      </c>
      <c r="B125" s="10" t="s">
        <v>695</v>
      </c>
      <c r="H125" s="10" t="s">
        <v>1100</v>
      </c>
      <c r="I125" s="10" t="s">
        <v>1100</v>
      </c>
      <c r="J125" s="10"/>
      <c r="K125" s="10"/>
      <c r="O125" t="s">
        <v>1115</v>
      </c>
    </row>
    <row r="126" spans="1:15" x14ac:dyDescent="0.3">
      <c r="A126" s="4"/>
      <c r="H126" s="4"/>
      <c r="I126" s="4"/>
      <c r="J126" s="4"/>
      <c r="K126" s="4"/>
    </row>
    <row r="127" spans="1:15" x14ac:dyDescent="0.3">
      <c r="A127" s="10"/>
      <c r="H127" s="10"/>
      <c r="I127" s="10"/>
      <c r="J127" s="10"/>
      <c r="K127" s="10"/>
    </row>
    <row r="128" spans="1:15" x14ac:dyDescent="0.3">
      <c r="A128" s="10"/>
      <c r="H128" s="10"/>
      <c r="I128" s="10"/>
      <c r="J128" s="10"/>
      <c r="K128" s="10"/>
    </row>
    <row r="129" spans="1:11" x14ac:dyDescent="0.3">
      <c r="A129" s="10"/>
      <c r="H129" s="10"/>
      <c r="I129" s="10"/>
      <c r="J129" s="10"/>
      <c r="K129" s="10"/>
    </row>
    <row r="130" spans="1:11" x14ac:dyDescent="0.3">
      <c r="A130" s="10"/>
      <c r="H130" s="10"/>
      <c r="I130" s="10"/>
      <c r="J130" s="10"/>
      <c r="K130" s="10"/>
    </row>
    <row r="131" spans="1:11" x14ac:dyDescent="0.3">
      <c r="A131" s="10"/>
      <c r="H131" s="10"/>
      <c r="I131" s="10"/>
      <c r="J131" s="10"/>
      <c r="K131" s="10"/>
    </row>
    <row r="132" spans="1:11" x14ac:dyDescent="0.3">
      <c r="A132" s="10"/>
      <c r="H132" s="10"/>
      <c r="I132" s="10"/>
      <c r="J132" s="10"/>
      <c r="K132" s="10"/>
    </row>
    <row r="133" spans="1:11" x14ac:dyDescent="0.3">
      <c r="A133" s="10"/>
      <c r="H133" s="10"/>
      <c r="I133" s="10"/>
      <c r="J133" s="10"/>
      <c r="K133" s="10"/>
    </row>
  </sheetData>
  <autoFilter ref="H1:J125" xr:uid="{9B27F57A-761D-4878-BE7D-25977C0EE4AF}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D83-2BCF-432D-889B-2B4CBD6571C7}">
  <dimension ref="A1:L125"/>
  <sheetViews>
    <sheetView workbookViewId="0">
      <selection activeCell="E6" sqref="E6"/>
    </sheetView>
  </sheetViews>
  <sheetFormatPr defaultRowHeight="14.4" x14ac:dyDescent="0.3"/>
  <cols>
    <col min="1" max="1" width="12.77734375" customWidth="1"/>
    <col min="2" max="2" width="10.77734375" customWidth="1"/>
    <col min="3" max="3" width="13.5546875" customWidth="1"/>
    <col min="4" max="8" width="10.77734375" customWidth="1"/>
    <col min="9" max="9" width="9.5546875" customWidth="1"/>
    <col min="10" max="10" width="16.44140625" customWidth="1"/>
    <col min="11" max="20" width="10.77734375" customWidth="1"/>
  </cols>
  <sheetData>
    <row r="1" spans="1:12" x14ac:dyDescent="0.3">
      <c r="A1" s="1" t="s">
        <v>1364</v>
      </c>
      <c r="H1" s="1" t="s">
        <v>1365</v>
      </c>
    </row>
    <row r="2" spans="1:12" x14ac:dyDescent="0.3">
      <c r="A2" t="s">
        <v>1353</v>
      </c>
      <c r="C2" t="s">
        <v>1354</v>
      </c>
      <c r="D2">
        <f>COUNTIF(A:A,"="&amp;C2)</f>
        <v>47</v>
      </c>
      <c r="H2" s="9">
        <v>1</v>
      </c>
      <c r="J2" t="s">
        <v>1347</v>
      </c>
      <c r="K2">
        <f>MINA(H2:H125)</f>
        <v>0</v>
      </c>
    </row>
    <row r="3" spans="1:12" x14ac:dyDescent="0.3">
      <c r="A3" t="s">
        <v>1353</v>
      </c>
      <c r="C3" t="s">
        <v>1353</v>
      </c>
      <c r="D3">
        <f>COUNTIF(A:A,"="&amp;C3)</f>
        <v>61</v>
      </c>
      <c r="H3" s="9">
        <v>1</v>
      </c>
      <c r="J3" t="s">
        <v>1346</v>
      </c>
      <c r="K3">
        <f>MAXA(H2:H125)</f>
        <v>11</v>
      </c>
    </row>
    <row r="4" spans="1:12" x14ac:dyDescent="0.3">
      <c r="A4" t="s">
        <v>1353</v>
      </c>
      <c r="C4" t="s">
        <v>973</v>
      </c>
      <c r="D4">
        <f>COUNTIF(A:A,"="&amp;C4)</f>
        <v>5</v>
      </c>
      <c r="H4" s="9">
        <v>1</v>
      </c>
    </row>
    <row r="5" spans="1:12" x14ac:dyDescent="0.3">
      <c r="A5" t="s">
        <v>1353</v>
      </c>
      <c r="C5" t="s">
        <v>1355</v>
      </c>
      <c r="D5">
        <f>COUNTIF(A:A,"="&amp;C5)</f>
        <v>9</v>
      </c>
      <c r="H5" s="9">
        <v>0</v>
      </c>
      <c r="J5" t="s">
        <v>1360</v>
      </c>
      <c r="K5">
        <f>K10-(SUM(K6:K9))</f>
        <v>33</v>
      </c>
    </row>
    <row r="6" spans="1:12" x14ac:dyDescent="0.3">
      <c r="A6" t="s">
        <v>1353</v>
      </c>
      <c r="C6" t="s">
        <v>1370</v>
      </c>
      <c r="D6">
        <v>2</v>
      </c>
      <c r="H6" s="9">
        <v>1</v>
      </c>
      <c r="J6" t="s">
        <v>1356</v>
      </c>
      <c r="K6">
        <f>COUNTIF(H:H,"="&amp;L6)</f>
        <v>30</v>
      </c>
      <c r="L6">
        <v>1</v>
      </c>
    </row>
    <row r="7" spans="1:12" x14ac:dyDescent="0.3">
      <c r="A7" t="s">
        <v>1353</v>
      </c>
      <c r="C7" t="s">
        <v>1352</v>
      </c>
      <c r="D7">
        <v>124</v>
      </c>
      <c r="H7" s="9">
        <v>2</v>
      </c>
      <c r="J7" t="s">
        <v>1357</v>
      </c>
      <c r="K7">
        <f>COUNTIFS(H:H,"&gt;="&amp;L7,H:H,"&lt;="&amp;L8)</f>
        <v>52</v>
      </c>
      <c r="L7">
        <v>2</v>
      </c>
    </row>
    <row r="8" spans="1:12" x14ac:dyDescent="0.3">
      <c r="A8" t="s">
        <v>1354</v>
      </c>
      <c r="H8" s="9">
        <v>1</v>
      </c>
      <c r="J8" t="s">
        <v>1358</v>
      </c>
      <c r="K8">
        <f>COUNTIFS(H:H,"&gt;"&amp;L8,H:H,"&lt;="&amp;L9)</f>
        <v>7</v>
      </c>
      <c r="L8">
        <v>4</v>
      </c>
    </row>
    <row r="9" spans="1:12" x14ac:dyDescent="0.3">
      <c r="A9" t="s">
        <v>1353</v>
      </c>
      <c r="D9" s="2"/>
      <c r="H9" s="9">
        <v>3</v>
      </c>
      <c r="J9" t="s">
        <v>1359</v>
      </c>
      <c r="K9">
        <f>COUNTIF(H:H,"&gt;"&amp;L9)</f>
        <v>2</v>
      </c>
      <c r="L9">
        <v>8</v>
      </c>
    </row>
    <row r="10" spans="1:12" x14ac:dyDescent="0.3">
      <c r="A10" t="s">
        <v>1353</v>
      </c>
      <c r="D10" s="2"/>
      <c r="H10" s="9">
        <v>2</v>
      </c>
      <c r="J10" t="s">
        <v>1352</v>
      </c>
      <c r="K10">
        <v>124</v>
      </c>
    </row>
    <row r="11" spans="1:12" x14ac:dyDescent="0.3">
      <c r="A11" t="s">
        <v>1353</v>
      </c>
      <c r="D11" s="2"/>
      <c r="H11" s="9">
        <v>0</v>
      </c>
    </row>
    <row r="12" spans="1:12" x14ac:dyDescent="0.3">
      <c r="A12" t="s">
        <v>1354</v>
      </c>
      <c r="D12" s="2"/>
      <c r="H12" s="9">
        <v>0</v>
      </c>
      <c r="J12" t="s">
        <v>1359</v>
      </c>
      <c r="K12" s="2">
        <f>K9/K10</f>
        <v>1.6129032258064516E-2</v>
      </c>
    </row>
    <row r="13" spans="1:12" x14ac:dyDescent="0.3">
      <c r="A13" t="s">
        <v>973</v>
      </c>
      <c r="D13" s="2"/>
      <c r="H13" s="9">
        <v>3</v>
      </c>
      <c r="J13" t="s">
        <v>1358</v>
      </c>
      <c r="K13" s="2">
        <f>K8/K10</f>
        <v>5.6451612903225805E-2</v>
      </c>
    </row>
    <row r="14" spans="1:12" x14ac:dyDescent="0.3">
      <c r="A14" t="s">
        <v>1354</v>
      </c>
      <c r="H14" s="9">
        <v>0</v>
      </c>
      <c r="J14" t="s">
        <v>1357</v>
      </c>
      <c r="K14" s="2">
        <f>K7/K10</f>
        <v>0.41935483870967744</v>
      </c>
    </row>
    <row r="15" spans="1:12" x14ac:dyDescent="0.3">
      <c r="A15" t="s">
        <v>1354</v>
      </c>
      <c r="H15" s="9">
        <v>0</v>
      </c>
      <c r="J15" t="s">
        <v>1356</v>
      </c>
      <c r="K15" s="2">
        <f>K6/K10</f>
        <v>0.24193548387096775</v>
      </c>
    </row>
    <row r="16" spans="1:12" x14ac:dyDescent="0.3">
      <c r="A16" t="s">
        <v>1354</v>
      </c>
      <c r="H16" s="9">
        <v>0</v>
      </c>
      <c r="J16" t="s">
        <v>1360</v>
      </c>
      <c r="K16" s="2">
        <f>K5/K10</f>
        <v>0.2661290322580645</v>
      </c>
    </row>
    <row r="17" spans="1:8" x14ac:dyDescent="0.3">
      <c r="A17" t="s">
        <v>1353</v>
      </c>
      <c r="H17" s="9">
        <v>2</v>
      </c>
    </row>
    <row r="18" spans="1:8" x14ac:dyDescent="0.3">
      <c r="A18" t="s">
        <v>1354</v>
      </c>
      <c r="H18" s="9">
        <v>1</v>
      </c>
    </row>
    <row r="19" spans="1:8" x14ac:dyDescent="0.3">
      <c r="A19" t="s">
        <v>1353</v>
      </c>
      <c r="H19" s="9">
        <v>2</v>
      </c>
    </row>
    <row r="20" spans="1:8" x14ac:dyDescent="0.3">
      <c r="A20" t="s">
        <v>1355</v>
      </c>
      <c r="H20" s="9">
        <v>3</v>
      </c>
    </row>
    <row r="21" spans="1:8" x14ac:dyDescent="0.3">
      <c r="A21" t="s">
        <v>1355</v>
      </c>
      <c r="H21" s="9">
        <v>1</v>
      </c>
    </row>
    <row r="22" spans="1:8" x14ac:dyDescent="0.3">
      <c r="A22" t="s">
        <v>1353</v>
      </c>
      <c r="H22" s="9">
        <v>3</v>
      </c>
    </row>
    <row r="23" spans="1:8" x14ac:dyDescent="0.3">
      <c r="A23" t="s">
        <v>1353</v>
      </c>
      <c r="H23" s="9">
        <v>4</v>
      </c>
    </row>
    <row r="24" spans="1:8" x14ac:dyDescent="0.3">
      <c r="A24" t="s">
        <v>1354</v>
      </c>
      <c r="H24" s="9">
        <v>0</v>
      </c>
    </row>
    <row r="25" spans="1:8" x14ac:dyDescent="0.3">
      <c r="A25" t="s">
        <v>1354</v>
      </c>
      <c r="H25" s="9">
        <v>1</v>
      </c>
    </row>
    <row r="26" spans="1:8" x14ac:dyDescent="0.3">
      <c r="A26" t="s">
        <v>1354</v>
      </c>
      <c r="H26" s="9">
        <v>0</v>
      </c>
    </row>
    <row r="27" spans="1:8" x14ac:dyDescent="0.3">
      <c r="A27" t="s">
        <v>973</v>
      </c>
      <c r="H27" s="9">
        <v>1</v>
      </c>
    </row>
    <row r="28" spans="1:8" x14ac:dyDescent="0.3">
      <c r="A28" t="s">
        <v>1353</v>
      </c>
      <c r="H28" s="9">
        <v>2</v>
      </c>
    </row>
    <row r="29" spans="1:8" x14ac:dyDescent="0.3">
      <c r="A29" t="s">
        <v>1353</v>
      </c>
      <c r="H29" s="9">
        <v>3</v>
      </c>
    </row>
    <row r="30" spans="1:8" x14ac:dyDescent="0.3">
      <c r="A30" t="s">
        <v>1355</v>
      </c>
      <c r="H30" s="9">
        <v>1</v>
      </c>
    </row>
    <row r="31" spans="1:8" x14ac:dyDescent="0.3">
      <c r="A31" t="s">
        <v>1355</v>
      </c>
      <c r="H31" s="9">
        <v>2</v>
      </c>
    </row>
    <row r="32" spans="1:8" x14ac:dyDescent="0.3">
      <c r="A32" t="s">
        <v>954</v>
      </c>
      <c r="H32" s="9">
        <v>4</v>
      </c>
    </row>
    <row r="33" spans="1:8" x14ac:dyDescent="0.3">
      <c r="A33" t="s">
        <v>954</v>
      </c>
      <c r="H33" s="9">
        <v>8</v>
      </c>
    </row>
    <row r="34" spans="1:8" x14ac:dyDescent="0.3">
      <c r="A34" t="s">
        <v>1353</v>
      </c>
      <c r="H34" s="9">
        <v>2</v>
      </c>
    </row>
    <row r="35" spans="1:8" x14ac:dyDescent="0.3">
      <c r="A35" t="s">
        <v>1353</v>
      </c>
      <c r="H35" s="9">
        <v>2</v>
      </c>
    </row>
    <row r="36" spans="1:8" x14ac:dyDescent="0.3">
      <c r="A36" t="s">
        <v>1354</v>
      </c>
      <c r="H36" s="9">
        <v>0</v>
      </c>
    </row>
    <row r="37" spans="1:8" x14ac:dyDescent="0.3">
      <c r="A37" t="s">
        <v>1353</v>
      </c>
      <c r="H37" s="9">
        <v>1</v>
      </c>
    </row>
    <row r="38" spans="1:8" x14ac:dyDescent="0.3">
      <c r="A38" t="s">
        <v>1354</v>
      </c>
      <c r="H38" s="9">
        <v>0</v>
      </c>
    </row>
    <row r="39" spans="1:8" x14ac:dyDescent="0.3">
      <c r="A39" t="s">
        <v>1353</v>
      </c>
      <c r="H39" s="9">
        <v>1</v>
      </c>
    </row>
    <row r="40" spans="1:8" x14ac:dyDescent="0.3">
      <c r="A40" t="s">
        <v>1353</v>
      </c>
      <c r="H40" s="9">
        <v>2</v>
      </c>
    </row>
    <row r="41" spans="1:8" x14ac:dyDescent="0.3">
      <c r="A41" t="s">
        <v>1354</v>
      </c>
      <c r="H41" s="9">
        <v>1</v>
      </c>
    </row>
    <row r="42" spans="1:8" x14ac:dyDescent="0.3">
      <c r="A42" t="s">
        <v>1354</v>
      </c>
      <c r="H42" s="9">
        <v>2</v>
      </c>
    </row>
    <row r="43" spans="1:8" x14ac:dyDescent="0.3">
      <c r="A43" t="s">
        <v>1354</v>
      </c>
      <c r="H43" s="9">
        <v>2</v>
      </c>
    </row>
    <row r="44" spans="1:8" x14ac:dyDescent="0.3">
      <c r="A44" t="s">
        <v>1353</v>
      </c>
      <c r="H44" s="9">
        <v>3</v>
      </c>
    </row>
    <row r="45" spans="1:8" x14ac:dyDescent="0.3">
      <c r="A45" t="s">
        <v>1353</v>
      </c>
      <c r="H45" s="9">
        <v>1</v>
      </c>
    </row>
    <row r="46" spans="1:8" x14ac:dyDescent="0.3">
      <c r="A46" t="s">
        <v>1354</v>
      </c>
      <c r="H46" s="9">
        <v>3</v>
      </c>
    </row>
    <row r="47" spans="1:8" x14ac:dyDescent="0.3">
      <c r="A47" t="s">
        <v>1353</v>
      </c>
      <c r="H47" s="9">
        <v>11</v>
      </c>
    </row>
    <row r="48" spans="1:8" x14ac:dyDescent="0.3">
      <c r="A48" t="s">
        <v>973</v>
      </c>
      <c r="H48" s="9">
        <v>1</v>
      </c>
    </row>
    <row r="49" spans="1:8" x14ac:dyDescent="0.3">
      <c r="A49" t="s">
        <v>1354</v>
      </c>
      <c r="H49" s="9">
        <v>0</v>
      </c>
    </row>
    <row r="50" spans="1:8" x14ac:dyDescent="0.3">
      <c r="A50" t="s">
        <v>1353</v>
      </c>
      <c r="H50" s="9">
        <v>2</v>
      </c>
    </row>
    <row r="51" spans="1:8" x14ac:dyDescent="0.3">
      <c r="A51" t="s">
        <v>1354</v>
      </c>
      <c r="H51" s="9">
        <v>0</v>
      </c>
    </row>
    <row r="52" spans="1:8" x14ac:dyDescent="0.3">
      <c r="A52" t="s">
        <v>1353</v>
      </c>
      <c r="H52" s="9">
        <v>1</v>
      </c>
    </row>
    <row r="53" spans="1:8" x14ac:dyDescent="0.3">
      <c r="A53" t="s">
        <v>1353</v>
      </c>
      <c r="H53" s="9">
        <v>2</v>
      </c>
    </row>
    <row r="54" spans="1:8" x14ac:dyDescent="0.3">
      <c r="A54" t="s">
        <v>1354</v>
      </c>
      <c r="H54" s="9">
        <v>0</v>
      </c>
    </row>
    <row r="55" spans="1:8" x14ac:dyDescent="0.3">
      <c r="A55" t="s">
        <v>1354</v>
      </c>
      <c r="H55" s="9">
        <v>0</v>
      </c>
    </row>
    <row r="56" spans="1:8" x14ac:dyDescent="0.3">
      <c r="A56" t="s">
        <v>1353</v>
      </c>
      <c r="H56" s="9">
        <v>2</v>
      </c>
    </row>
    <row r="57" spans="1:8" x14ac:dyDescent="0.3">
      <c r="A57" t="s">
        <v>1353</v>
      </c>
      <c r="H57" s="9">
        <v>2</v>
      </c>
    </row>
    <row r="58" spans="1:8" x14ac:dyDescent="0.3">
      <c r="A58" t="s">
        <v>1353</v>
      </c>
      <c r="H58" s="9">
        <v>1</v>
      </c>
    </row>
    <row r="59" spans="1:8" x14ac:dyDescent="0.3">
      <c r="A59" t="s">
        <v>1354</v>
      </c>
      <c r="H59" s="9">
        <v>0</v>
      </c>
    </row>
    <row r="60" spans="1:8" x14ac:dyDescent="0.3">
      <c r="A60" t="s">
        <v>1354</v>
      </c>
      <c r="H60" s="9">
        <v>0</v>
      </c>
    </row>
    <row r="61" spans="1:8" x14ac:dyDescent="0.3">
      <c r="A61" t="s">
        <v>1354</v>
      </c>
      <c r="H61" s="9">
        <v>0</v>
      </c>
    </row>
    <row r="62" spans="1:8" x14ac:dyDescent="0.3">
      <c r="A62" t="s">
        <v>1354</v>
      </c>
      <c r="H62" s="9">
        <v>0</v>
      </c>
    </row>
    <row r="63" spans="1:8" x14ac:dyDescent="0.3">
      <c r="A63" t="s">
        <v>1353</v>
      </c>
      <c r="H63" s="9">
        <v>5</v>
      </c>
    </row>
    <row r="64" spans="1:8" x14ac:dyDescent="0.3">
      <c r="A64" t="s">
        <v>1354</v>
      </c>
      <c r="H64" s="9">
        <v>0</v>
      </c>
    </row>
    <row r="65" spans="1:8" x14ac:dyDescent="0.3">
      <c r="A65" t="s">
        <v>1354</v>
      </c>
      <c r="H65" s="9">
        <v>3</v>
      </c>
    </row>
    <row r="66" spans="1:8" x14ac:dyDescent="0.3">
      <c r="A66" t="s">
        <v>1354</v>
      </c>
      <c r="H66" s="9">
        <v>1</v>
      </c>
    </row>
    <row r="67" spans="1:8" x14ac:dyDescent="0.3">
      <c r="A67" t="s">
        <v>1354</v>
      </c>
      <c r="H67" s="9">
        <v>3</v>
      </c>
    </row>
    <row r="68" spans="1:8" x14ac:dyDescent="0.3">
      <c r="A68" t="s">
        <v>1354</v>
      </c>
      <c r="H68" s="9">
        <v>1</v>
      </c>
    </row>
    <row r="69" spans="1:8" x14ac:dyDescent="0.3">
      <c r="A69" t="s">
        <v>1355</v>
      </c>
      <c r="H69" s="9">
        <v>1</v>
      </c>
    </row>
    <row r="70" spans="1:8" x14ac:dyDescent="0.3">
      <c r="A70" t="s">
        <v>1353</v>
      </c>
      <c r="H70" s="9">
        <v>9</v>
      </c>
    </row>
    <row r="71" spans="1:8" x14ac:dyDescent="0.3">
      <c r="A71" t="s">
        <v>1353</v>
      </c>
      <c r="H71" s="9">
        <v>0</v>
      </c>
    </row>
    <row r="72" spans="1:8" x14ac:dyDescent="0.3">
      <c r="A72" t="s">
        <v>1353</v>
      </c>
      <c r="H72" s="9">
        <v>1</v>
      </c>
    </row>
    <row r="73" spans="1:8" x14ac:dyDescent="0.3">
      <c r="A73" t="s">
        <v>1353</v>
      </c>
      <c r="H73" s="9">
        <v>2</v>
      </c>
    </row>
    <row r="74" spans="1:8" x14ac:dyDescent="0.3">
      <c r="A74" t="s">
        <v>1355</v>
      </c>
      <c r="H74" s="9">
        <v>2</v>
      </c>
    </row>
    <row r="75" spans="1:8" x14ac:dyDescent="0.3">
      <c r="A75" t="s">
        <v>1353</v>
      </c>
      <c r="H75" s="9">
        <v>3</v>
      </c>
    </row>
    <row r="76" spans="1:8" x14ac:dyDescent="0.3">
      <c r="A76" t="s">
        <v>1353</v>
      </c>
      <c r="H76" s="9">
        <v>1</v>
      </c>
    </row>
    <row r="77" spans="1:8" x14ac:dyDescent="0.3">
      <c r="A77" t="s">
        <v>1354</v>
      </c>
      <c r="H77" s="9">
        <v>0</v>
      </c>
    </row>
    <row r="78" spans="1:8" x14ac:dyDescent="0.3">
      <c r="A78" t="s">
        <v>1353</v>
      </c>
      <c r="H78" s="9">
        <v>0</v>
      </c>
    </row>
    <row r="79" spans="1:8" x14ac:dyDescent="0.3">
      <c r="A79" t="s">
        <v>1354</v>
      </c>
      <c r="H79" s="9">
        <v>3</v>
      </c>
    </row>
    <row r="80" spans="1:8" x14ac:dyDescent="0.3">
      <c r="A80" t="s">
        <v>1354</v>
      </c>
      <c r="H80" s="9">
        <v>0</v>
      </c>
    </row>
    <row r="81" spans="1:8" x14ac:dyDescent="0.3">
      <c r="A81" t="s">
        <v>1353</v>
      </c>
      <c r="H81" s="9">
        <v>4</v>
      </c>
    </row>
    <row r="82" spans="1:8" x14ac:dyDescent="0.3">
      <c r="A82" t="s">
        <v>973</v>
      </c>
      <c r="H82" s="9">
        <v>3</v>
      </c>
    </row>
    <row r="83" spans="1:8" x14ac:dyDescent="0.3">
      <c r="A83" t="s">
        <v>1354</v>
      </c>
      <c r="H83" s="9">
        <v>0</v>
      </c>
    </row>
    <row r="84" spans="1:8" x14ac:dyDescent="0.3">
      <c r="A84" t="s">
        <v>1354</v>
      </c>
      <c r="H84" s="9">
        <v>0</v>
      </c>
    </row>
    <row r="85" spans="1:8" x14ac:dyDescent="0.3">
      <c r="A85" t="s">
        <v>1354</v>
      </c>
      <c r="H85" s="9">
        <v>0</v>
      </c>
    </row>
    <row r="86" spans="1:8" x14ac:dyDescent="0.3">
      <c r="A86" t="s">
        <v>1355</v>
      </c>
      <c r="H86" s="9">
        <v>2</v>
      </c>
    </row>
    <row r="87" spans="1:8" x14ac:dyDescent="0.3">
      <c r="A87" t="s">
        <v>1354</v>
      </c>
      <c r="H87" s="9">
        <v>1</v>
      </c>
    </row>
    <row r="88" spans="1:8" x14ac:dyDescent="0.3">
      <c r="A88" t="s">
        <v>1353</v>
      </c>
      <c r="H88" s="9">
        <v>2</v>
      </c>
    </row>
    <row r="89" spans="1:8" x14ac:dyDescent="0.3">
      <c r="A89" t="s">
        <v>1354</v>
      </c>
      <c r="H89" s="9">
        <v>6</v>
      </c>
    </row>
    <row r="90" spans="1:8" x14ac:dyDescent="0.3">
      <c r="A90" t="s">
        <v>1354</v>
      </c>
      <c r="H90" s="9">
        <v>2</v>
      </c>
    </row>
    <row r="91" spans="1:8" x14ac:dyDescent="0.3">
      <c r="A91" t="s">
        <v>1354</v>
      </c>
      <c r="H91" s="9">
        <v>0</v>
      </c>
    </row>
    <row r="92" spans="1:8" x14ac:dyDescent="0.3">
      <c r="A92" t="s">
        <v>973</v>
      </c>
      <c r="H92" s="9">
        <v>1</v>
      </c>
    </row>
    <row r="93" spans="1:8" x14ac:dyDescent="0.3">
      <c r="A93" t="s">
        <v>1353</v>
      </c>
      <c r="H93" s="9">
        <v>2</v>
      </c>
    </row>
    <row r="94" spans="1:8" x14ac:dyDescent="0.3">
      <c r="A94" t="s">
        <v>1353</v>
      </c>
      <c r="H94" s="9">
        <v>0</v>
      </c>
    </row>
    <row r="95" spans="1:8" x14ac:dyDescent="0.3">
      <c r="A95" t="s">
        <v>1354</v>
      </c>
      <c r="H95" s="9">
        <v>2</v>
      </c>
    </row>
    <row r="96" spans="1:8" x14ac:dyDescent="0.3">
      <c r="A96" t="s">
        <v>1353</v>
      </c>
      <c r="H96" s="9">
        <v>2</v>
      </c>
    </row>
    <row r="97" spans="1:8" x14ac:dyDescent="0.3">
      <c r="A97" t="s">
        <v>1354</v>
      </c>
      <c r="H97" s="9">
        <v>0</v>
      </c>
    </row>
    <row r="98" spans="1:8" x14ac:dyDescent="0.3">
      <c r="A98" t="s">
        <v>1353</v>
      </c>
      <c r="H98" s="9">
        <v>3</v>
      </c>
    </row>
    <row r="99" spans="1:8" x14ac:dyDescent="0.3">
      <c r="A99" t="s">
        <v>1354</v>
      </c>
      <c r="H99" s="9">
        <v>1</v>
      </c>
    </row>
    <row r="100" spans="1:8" x14ac:dyDescent="0.3">
      <c r="A100" t="s">
        <v>1353</v>
      </c>
      <c r="H100" s="9">
        <v>1</v>
      </c>
    </row>
    <row r="101" spans="1:8" x14ac:dyDescent="0.3">
      <c r="A101" t="s">
        <v>1354</v>
      </c>
      <c r="H101" s="9">
        <v>0</v>
      </c>
    </row>
    <row r="102" spans="1:8" x14ac:dyDescent="0.3">
      <c r="A102" t="s">
        <v>1353</v>
      </c>
      <c r="H102" s="9">
        <v>8</v>
      </c>
    </row>
    <row r="103" spans="1:8" x14ac:dyDescent="0.3">
      <c r="A103" t="s">
        <v>1354</v>
      </c>
      <c r="H103" s="9">
        <v>0</v>
      </c>
    </row>
    <row r="104" spans="1:8" x14ac:dyDescent="0.3">
      <c r="A104" t="s">
        <v>1353</v>
      </c>
      <c r="H104" s="9">
        <v>5</v>
      </c>
    </row>
    <row r="105" spans="1:8" x14ac:dyDescent="0.3">
      <c r="A105" t="s">
        <v>1353</v>
      </c>
      <c r="H105" s="9">
        <v>3</v>
      </c>
    </row>
    <row r="106" spans="1:8" x14ac:dyDescent="0.3">
      <c r="A106" t="s">
        <v>1355</v>
      </c>
      <c r="H106" s="9">
        <v>3</v>
      </c>
    </row>
    <row r="107" spans="1:8" x14ac:dyDescent="0.3">
      <c r="A107" t="s">
        <v>1353</v>
      </c>
      <c r="H107" s="9">
        <v>2</v>
      </c>
    </row>
    <row r="108" spans="1:8" x14ac:dyDescent="0.3">
      <c r="A108" t="s">
        <v>1353</v>
      </c>
      <c r="H108" s="9">
        <v>2</v>
      </c>
    </row>
    <row r="109" spans="1:8" x14ac:dyDescent="0.3">
      <c r="A109" t="s">
        <v>1353</v>
      </c>
      <c r="H109" s="9">
        <v>2</v>
      </c>
    </row>
    <row r="110" spans="1:8" x14ac:dyDescent="0.3">
      <c r="A110" t="s">
        <v>1353</v>
      </c>
      <c r="H110" s="9">
        <v>2</v>
      </c>
    </row>
    <row r="111" spans="1:8" x14ac:dyDescent="0.3">
      <c r="A111" t="s">
        <v>1353</v>
      </c>
      <c r="H111" s="9">
        <v>2</v>
      </c>
    </row>
    <row r="112" spans="1:8" x14ac:dyDescent="0.3">
      <c r="A112" t="s">
        <v>1353</v>
      </c>
      <c r="H112" s="9">
        <v>1</v>
      </c>
    </row>
    <row r="113" spans="1:8" x14ac:dyDescent="0.3">
      <c r="A113" t="s">
        <v>1354</v>
      </c>
      <c r="H113" s="9">
        <v>3</v>
      </c>
    </row>
    <row r="114" spans="1:8" x14ac:dyDescent="0.3">
      <c r="A114" t="s">
        <v>1353</v>
      </c>
      <c r="H114" s="9">
        <v>2</v>
      </c>
    </row>
    <row r="115" spans="1:8" x14ac:dyDescent="0.3">
      <c r="A115" t="s">
        <v>1354</v>
      </c>
      <c r="H115" s="9">
        <v>5</v>
      </c>
    </row>
    <row r="116" spans="1:8" x14ac:dyDescent="0.3">
      <c r="A116" t="s">
        <v>1353</v>
      </c>
      <c r="H116" s="9">
        <v>0</v>
      </c>
    </row>
    <row r="117" spans="1:8" x14ac:dyDescent="0.3">
      <c r="A117" t="s">
        <v>1353</v>
      </c>
      <c r="H117" s="9">
        <v>4</v>
      </c>
    </row>
    <row r="118" spans="1:8" x14ac:dyDescent="0.3">
      <c r="A118" t="s">
        <v>1353</v>
      </c>
      <c r="H118" s="9">
        <v>2</v>
      </c>
    </row>
    <row r="119" spans="1:8" x14ac:dyDescent="0.3">
      <c r="A119" t="s">
        <v>1354</v>
      </c>
      <c r="H119" s="9">
        <v>0</v>
      </c>
    </row>
    <row r="120" spans="1:8" x14ac:dyDescent="0.3">
      <c r="A120" t="s">
        <v>1353</v>
      </c>
      <c r="H120" s="9">
        <v>3</v>
      </c>
    </row>
    <row r="121" spans="1:8" x14ac:dyDescent="0.3">
      <c r="A121" t="s">
        <v>1353</v>
      </c>
      <c r="H121" s="9">
        <v>1</v>
      </c>
    </row>
    <row r="122" spans="1:8" x14ac:dyDescent="0.3">
      <c r="A122" t="s">
        <v>1353</v>
      </c>
      <c r="H122" s="9">
        <v>1</v>
      </c>
    </row>
    <row r="123" spans="1:8" x14ac:dyDescent="0.3">
      <c r="A123" t="s">
        <v>1355</v>
      </c>
      <c r="H123" s="9">
        <v>5</v>
      </c>
    </row>
    <row r="124" spans="1:8" x14ac:dyDescent="0.3">
      <c r="A124" t="s">
        <v>1353</v>
      </c>
      <c r="H124" s="9">
        <v>3</v>
      </c>
    </row>
    <row r="125" spans="1:8" x14ac:dyDescent="0.3">
      <c r="A125" t="s">
        <v>1354</v>
      </c>
      <c r="H125" s="9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CFFB-A315-4E46-AE98-DCC2B756CD62}">
  <dimension ref="A1:K125"/>
  <sheetViews>
    <sheetView workbookViewId="0"/>
  </sheetViews>
  <sheetFormatPr defaultRowHeight="14.4" x14ac:dyDescent="0.3"/>
  <cols>
    <col min="1" max="1" width="17.77734375" customWidth="1"/>
    <col min="2" max="2" width="10.109375" customWidth="1"/>
    <col min="3" max="3" width="17.77734375" customWidth="1"/>
    <col min="4" max="6" width="10.77734375" customWidth="1"/>
    <col min="7" max="7" width="17.77734375" customWidth="1"/>
    <col min="8" max="8" width="13.109375" customWidth="1"/>
    <col min="9" max="9" width="17.77734375" customWidth="1"/>
    <col min="10" max="20" width="10.77734375" customWidth="1"/>
  </cols>
  <sheetData>
    <row r="1" spans="1:11" x14ac:dyDescent="0.3">
      <c r="A1" s="1" t="s">
        <v>1366</v>
      </c>
      <c r="G1" s="1" t="s">
        <v>1415</v>
      </c>
    </row>
    <row r="2" spans="1:11" x14ac:dyDescent="0.3">
      <c r="A2" t="s">
        <v>946</v>
      </c>
      <c r="C2" t="s">
        <v>949</v>
      </c>
      <c r="D2">
        <f>COUNTIF(A:A,"="&amp;C2)</f>
        <v>2</v>
      </c>
      <c r="E2" s="3"/>
      <c r="G2" t="s">
        <v>946</v>
      </c>
      <c r="I2" t="s">
        <v>949</v>
      </c>
      <c r="J2">
        <f>COUNTIF(G:G,"="&amp;I2)</f>
        <v>6</v>
      </c>
      <c r="K2" s="3"/>
    </row>
    <row r="3" spans="1:11" x14ac:dyDescent="0.3">
      <c r="A3" t="s">
        <v>947</v>
      </c>
      <c r="C3" t="s">
        <v>947</v>
      </c>
      <c r="D3">
        <f>COUNTIF(A:A,"="&amp;C3)</f>
        <v>3</v>
      </c>
      <c r="E3" s="3"/>
      <c r="G3" t="s">
        <v>947</v>
      </c>
      <c r="I3" t="s">
        <v>947</v>
      </c>
      <c r="J3">
        <f t="shared" ref="J3:J6" si="0">COUNTIF(G:G,"="&amp;I3)</f>
        <v>7</v>
      </c>
      <c r="K3" s="3"/>
    </row>
    <row r="4" spans="1:11" x14ac:dyDescent="0.3">
      <c r="A4" t="s">
        <v>946</v>
      </c>
      <c r="C4" t="s">
        <v>948</v>
      </c>
      <c r="D4">
        <f>COUNTIF(A:A,"="&amp;C4)</f>
        <v>4</v>
      </c>
      <c r="E4" s="3"/>
      <c r="G4" t="s">
        <v>946</v>
      </c>
      <c r="I4" t="s">
        <v>948</v>
      </c>
      <c r="J4">
        <f t="shared" si="0"/>
        <v>6</v>
      </c>
      <c r="K4" s="3"/>
    </row>
    <row r="5" spans="1:11" x14ac:dyDescent="0.3">
      <c r="A5" t="s">
        <v>946</v>
      </c>
      <c r="C5" t="s">
        <v>31</v>
      </c>
      <c r="D5">
        <f>COUNTIF(A:A,"="&amp;C5)</f>
        <v>2</v>
      </c>
      <c r="E5" s="3"/>
      <c r="G5" t="s">
        <v>946</v>
      </c>
      <c r="I5" t="s">
        <v>31</v>
      </c>
      <c r="J5">
        <f t="shared" si="0"/>
        <v>3</v>
      </c>
      <c r="K5" s="3"/>
    </row>
    <row r="6" spans="1:11" x14ac:dyDescent="0.3">
      <c r="A6" t="s">
        <v>946</v>
      </c>
      <c r="C6" t="s">
        <v>946</v>
      </c>
      <c r="D6">
        <f t="shared" ref="D6" si="1">COUNTIF(A:A,"="&amp;C6)</f>
        <v>113</v>
      </c>
      <c r="G6" t="s">
        <v>946</v>
      </c>
      <c r="I6" t="s">
        <v>946</v>
      </c>
      <c r="J6">
        <f t="shared" si="0"/>
        <v>101</v>
      </c>
    </row>
    <row r="7" spans="1:11" x14ac:dyDescent="0.3">
      <c r="A7" t="s">
        <v>946</v>
      </c>
      <c r="C7" t="s">
        <v>1352</v>
      </c>
      <c r="D7">
        <v>124</v>
      </c>
      <c r="G7" t="s">
        <v>946</v>
      </c>
      <c r="I7" t="s">
        <v>1352</v>
      </c>
      <c r="J7">
        <v>124</v>
      </c>
    </row>
    <row r="8" spans="1:11" x14ac:dyDescent="0.3">
      <c r="A8" t="s">
        <v>946</v>
      </c>
      <c r="G8" t="s">
        <v>946</v>
      </c>
    </row>
    <row r="9" spans="1:11" x14ac:dyDescent="0.3">
      <c r="A9" t="s">
        <v>946</v>
      </c>
      <c r="C9" t="s">
        <v>946</v>
      </c>
      <c r="D9" s="2">
        <f>D6/D7</f>
        <v>0.91129032258064513</v>
      </c>
      <c r="G9" t="s">
        <v>946</v>
      </c>
      <c r="I9" t="s">
        <v>946</v>
      </c>
      <c r="J9" s="2">
        <f>J6/J7</f>
        <v>0.81451612903225812</v>
      </c>
    </row>
    <row r="10" spans="1:11" x14ac:dyDescent="0.3">
      <c r="A10" t="s">
        <v>946</v>
      </c>
      <c r="C10" t="s">
        <v>31</v>
      </c>
      <c r="D10" s="2">
        <f>D5/D7</f>
        <v>1.6129032258064516E-2</v>
      </c>
      <c r="G10" t="s">
        <v>31</v>
      </c>
      <c r="I10" t="s">
        <v>31</v>
      </c>
      <c r="J10" s="2">
        <f>J5/J7</f>
        <v>2.4193548387096774E-2</v>
      </c>
    </row>
    <row r="11" spans="1:11" x14ac:dyDescent="0.3">
      <c r="A11" t="s">
        <v>946</v>
      </c>
      <c r="C11" t="s">
        <v>948</v>
      </c>
      <c r="D11" s="2">
        <f>D4/D7</f>
        <v>3.2258064516129031E-2</v>
      </c>
      <c r="G11" t="s">
        <v>946</v>
      </c>
      <c r="I11" t="s">
        <v>948</v>
      </c>
      <c r="J11" s="2">
        <f>J4/J7</f>
        <v>4.8387096774193547E-2</v>
      </c>
    </row>
    <row r="12" spans="1:11" x14ac:dyDescent="0.3">
      <c r="A12" t="s">
        <v>946</v>
      </c>
      <c r="C12" t="s">
        <v>947</v>
      </c>
      <c r="D12" s="2">
        <f>D3/D7</f>
        <v>2.4193548387096774E-2</v>
      </c>
      <c r="G12" t="s">
        <v>946</v>
      </c>
      <c r="I12" t="s">
        <v>947</v>
      </c>
      <c r="J12" s="2">
        <f>J3/J7</f>
        <v>5.6451612903225805E-2</v>
      </c>
    </row>
    <row r="13" spans="1:11" x14ac:dyDescent="0.3">
      <c r="A13" t="s">
        <v>946</v>
      </c>
      <c r="C13" t="s">
        <v>949</v>
      </c>
      <c r="D13" s="2">
        <f>D2/D7</f>
        <v>1.6129032258064516E-2</v>
      </c>
      <c r="G13" t="s">
        <v>946</v>
      </c>
      <c r="I13" t="s">
        <v>949</v>
      </c>
      <c r="J13" s="2">
        <f>J2/J7</f>
        <v>4.8387096774193547E-2</v>
      </c>
    </row>
    <row r="14" spans="1:11" x14ac:dyDescent="0.3">
      <c r="A14" t="s">
        <v>946</v>
      </c>
      <c r="G14" t="s">
        <v>946</v>
      </c>
    </row>
    <row r="15" spans="1:11" x14ac:dyDescent="0.3">
      <c r="A15" t="s">
        <v>946</v>
      </c>
      <c r="G15" t="s">
        <v>946</v>
      </c>
    </row>
    <row r="16" spans="1:11" x14ac:dyDescent="0.3">
      <c r="A16" t="s">
        <v>946</v>
      </c>
      <c r="G16" t="s">
        <v>946</v>
      </c>
    </row>
    <row r="17" spans="1:7" x14ac:dyDescent="0.3">
      <c r="A17" t="s">
        <v>946</v>
      </c>
      <c r="G17" t="s">
        <v>946</v>
      </c>
    </row>
    <row r="18" spans="1:7" x14ac:dyDescent="0.3">
      <c r="A18" t="s">
        <v>31</v>
      </c>
      <c r="G18" t="s">
        <v>31</v>
      </c>
    </row>
    <row r="19" spans="1:7" x14ac:dyDescent="0.3">
      <c r="A19" t="s">
        <v>946</v>
      </c>
      <c r="G19" t="s">
        <v>946</v>
      </c>
    </row>
    <row r="20" spans="1:7" x14ac:dyDescent="0.3">
      <c r="A20" t="s">
        <v>946</v>
      </c>
      <c r="G20" t="s">
        <v>946</v>
      </c>
    </row>
    <row r="21" spans="1:7" x14ac:dyDescent="0.3">
      <c r="A21" t="s">
        <v>946</v>
      </c>
      <c r="G21" t="s">
        <v>946</v>
      </c>
    </row>
    <row r="22" spans="1:7" x14ac:dyDescent="0.3">
      <c r="A22" t="s">
        <v>946</v>
      </c>
      <c r="G22" t="s">
        <v>946</v>
      </c>
    </row>
    <row r="23" spans="1:7" x14ac:dyDescent="0.3">
      <c r="A23" t="s">
        <v>946</v>
      </c>
      <c r="G23" t="s">
        <v>946</v>
      </c>
    </row>
    <row r="24" spans="1:7" x14ac:dyDescent="0.3">
      <c r="A24" t="s">
        <v>946</v>
      </c>
      <c r="G24" t="s">
        <v>946</v>
      </c>
    </row>
    <row r="25" spans="1:7" x14ac:dyDescent="0.3">
      <c r="A25" t="s">
        <v>946</v>
      </c>
      <c r="G25" t="s">
        <v>946</v>
      </c>
    </row>
    <row r="26" spans="1:7" x14ac:dyDescent="0.3">
      <c r="A26" t="s">
        <v>947</v>
      </c>
      <c r="G26" t="s">
        <v>947</v>
      </c>
    </row>
    <row r="27" spans="1:7" x14ac:dyDescent="0.3">
      <c r="A27" t="s">
        <v>946</v>
      </c>
      <c r="G27" t="s">
        <v>948</v>
      </c>
    </row>
    <row r="28" spans="1:7" x14ac:dyDescent="0.3">
      <c r="A28" t="s">
        <v>946</v>
      </c>
      <c r="G28" t="s">
        <v>946</v>
      </c>
    </row>
    <row r="29" spans="1:7" x14ac:dyDescent="0.3">
      <c r="A29" t="s">
        <v>946</v>
      </c>
      <c r="G29" t="s">
        <v>946</v>
      </c>
    </row>
    <row r="30" spans="1:7" x14ac:dyDescent="0.3">
      <c r="A30" t="s">
        <v>946</v>
      </c>
      <c r="G30" t="s">
        <v>946</v>
      </c>
    </row>
    <row r="31" spans="1:7" x14ac:dyDescent="0.3">
      <c r="A31" t="s">
        <v>946</v>
      </c>
      <c r="G31" t="s">
        <v>946</v>
      </c>
    </row>
    <row r="32" spans="1:7" x14ac:dyDescent="0.3">
      <c r="A32" t="s">
        <v>946</v>
      </c>
      <c r="G32" t="s">
        <v>946</v>
      </c>
    </row>
    <row r="33" spans="1:7" x14ac:dyDescent="0.3">
      <c r="A33" t="s">
        <v>946</v>
      </c>
      <c r="G33" t="s">
        <v>946</v>
      </c>
    </row>
    <row r="34" spans="1:7" x14ac:dyDescent="0.3">
      <c r="A34" t="s">
        <v>946</v>
      </c>
      <c r="G34" t="s">
        <v>946</v>
      </c>
    </row>
    <row r="35" spans="1:7" x14ac:dyDescent="0.3">
      <c r="A35" t="s">
        <v>946</v>
      </c>
      <c r="G35" t="s">
        <v>946</v>
      </c>
    </row>
    <row r="36" spans="1:7" x14ac:dyDescent="0.3">
      <c r="A36" t="s">
        <v>946</v>
      </c>
      <c r="G36" t="s">
        <v>946</v>
      </c>
    </row>
    <row r="37" spans="1:7" x14ac:dyDescent="0.3">
      <c r="A37" t="s">
        <v>948</v>
      </c>
      <c r="G37" t="s">
        <v>948</v>
      </c>
    </row>
    <row r="38" spans="1:7" x14ac:dyDescent="0.3">
      <c r="A38" t="s">
        <v>946</v>
      </c>
      <c r="G38" t="s">
        <v>262</v>
      </c>
    </row>
    <row r="39" spans="1:7" x14ac:dyDescent="0.3">
      <c r="A39" t="s">
        <v>946</v>
      </c>
      <c r="G39" t="s">
        <v>946</v>
      </c>
    </row>
    <row r="40" spans="1:7" x14ac:dyDescent="0.3">
      <c r="A40" t="s">
        <v>946</v>
      </c>
      <c r="G40" t="s">
        <v>946</v>
      </c>
    </row>
    <row r="41" spans="1:7" x14ac:dyDescent="0.3">
      <c r="A41" t="s">
        <v>946</v>
      </c>
      <c r="G41" t="s">
        <v>946</v>
      </c>
    </row>
    <row r="42" spans="1:7" x14ac:dyDescent="0.3">
      <c r="A42" t="s">
        <v>946</v>
      </c>
      <c r="G42" t="s">
        <v>946</v>
      </c>
    </row>
    <row r="43" spans="1:7" x14ac:dyDescent="0.3">
      <c r="A43" t="s">
        <v>946</v>
      </c>
      <c r="G43" t="s">
        <v>946</v>
      </c>
    </row>
    <row r="44" spans="1:7" x14ac:dyDescent="0.3">
      <c r="A44" t="s">
        <v>946</v>
      </c>
      <c r="G44" t="s">
        <v>946</v>
      </c>
    </row>
    <row r="45" spans="1:7" x14ac:dyDescent="0.3">
      <c r="A45" t="s">
        <v>946</v>
      </c>
      <c r="G45" t="s">
        <v>946</v>
      </c>
    </row>
    <row r="46" spans="1:7" x14ac:dyDescent="0.3">
      <c r="A46" t="s">
        <v>946</v>
      </c>
      <c r="G46" t="s">
        <v>946</v>
      </c>
    </row>
    <row r="47" spans="1:7" x14ac:dyDescent="0.3">
      <c r="A47" t="s">
        <v>946</v>
      </c>
      <c r="G47" t="s">
        <v>946</v>
      </c>
    </row>
    <row r="48" spans="1:7" x14ac:dyDescent="0.3">
      <c r="A48" t="s">
        <v>948</v>
      </c>
      <c r="G48" t="s">
        <v>948</v>
      </c>
    </row>
    <row r="49" spans="1:7" x14ac:dyDescent="0.3">
      <c r="A49" t="s">
        <v>946</v>
      </c>
      <c r="G49" t="s">
        <v>946</v>
      </c>
    </row>
    <row r="50" spans="1:7" x14ac:dyDescent="0.3">
      <c r="A50" t="s">
        <v>946</v>
      </c>
      <c r="G50" t="s">
        <v>946</v>
      </c>
    </row>
    <row r="51" spans="1:7" x14ac:dyDescent="0.3">
      <c r="A51" t="s">
        <v>946</v>
      </c>
      <c r="G51" t="s">
        <v>946</v>
      </c>
    </row>
    <row r="52" spans="1:7" x14ac:dyDescent="0.3">
      <c r="A52" t="s">
        <v>946</v>
      </c>
      <c r="G52" t="s">
        <v>946</v>
      </c>
    </row>
    <row r="53" spans="1:7" x14ac:dyDescent="0.3">
      <c r="A53" t="s">
        <v>946</v>
      </c>
      <c r="G53" t="s">
        <v>946</v>
      </c>
    </row>
    <row r="54" spans="1:7" x14ac:dyDescent="0.3">
      <c r="A54" t="s">
        <v>946</v>
      </c>
      <c r="G54" t="s">
        <v>946</v>
      </c>
    </row>
    <row r="55" spans="1:7" x14ac:dyDescent="0.3">
      <c r="A55" t="s">
        <v>946</v>
      </c>
      <c r="G55" t="s">
        <v>946</v>
      </c>
    </row>
    <row r="56" spans="1:7" x14ac:dyDescent="0.3">
      <c r="A56" t="s">
        <v>949</v>
      </c>
      <c r="G56" t="s">
        <v>949</v>
      </c>
    </row>
    <row r="57" spans="1:7" x14ac:dyDescent="0.3">
      <c r="A57" t="s">
        <v>946</v>
      </c>
      <c r="G57" t="s">
        <v>946</v>
      </c>
    </row>
    <row r="58" spans="1:7" x14ac:dyDescent="0.3">
      <c r="A58" t="s">
        <v>946</v>
      </c>
      <c r="G58" t="s">
        <v>946</v>
      </c>
    </row>
    <row r="59" spans="1:7" x14ac:dyDescent="0.3">
      <c r="A59" t="s">
        <v>946</v>
      </c>
      <c r="G59" t="s">
        <v>946</v>
      </c>
    </row>
    <row r="60" spans="1:7" x14ac:dyDescent="0.3">
      <c r="A60" t="s">
        <v>946</v>
      </c>
      <c r="G60" t="s">
        <v>946</v>
      </c>
    </row>
    <row r="61" spans="1:7" x14ac:dyDescent="0.3">
      <c r="A61" t="s">
        <v>946</v>
      </c>
      <c r="G61" t="s">
        <v>946</v>
      </c>
    </row>
    <row r="62" spans="1:7" x14ac:dyDescent="0.3">
      <c r="A62" t="s">
        <v>946</v>
      </c>
      <c r="G62" t="s">
        <v>946</v>
      </c>
    </row>
    <row r="63" spans="1:7" x14ac:dyDescent="0.3">
      <c r="A63" t="s">
        <v>946</v>
      </c>
      <c r="G63" t="s">
        <v>946</v>
      </c>
    </row>
    <row r="64" spans="1:7" x14ac:dyDescent="0.3">
      <c r="A64" t="s">
        <v>946</v>
      </c>
      <c r="G64" t="s">
        <v>946</v>
      </c>
    </row>
    <row r="65" spans="1:7" x14ac:dyDescent="0.3">
      <c r="A65" t="s">
        <v>946</v>
      </c>
      <c r="G65" t="s">
        <v>946</v>
      </c>
    </row>
    <row r="66" spans="1:7" x14ac:dyDescent="0.3">
      <c r="A66" t="s">
        <v>31</v>
      </c>
      <c r="G66" t="s">
        <v>948</v>
      </c>
    </row>
    <row r="67" spans="1:7" x14ac:dyDescent="0.3">
      <c r="A67" t="s">
        <v>948</v>
      </c>
      <c r="G67" t="s">
        <v>949</v>
      </c>
    </row>
    <row r="68" spans="1:7" x14ac:dyDescent="0.3">
      <c r="A68" t="s">
        <v>946</v>
      </c>
      <c r="G68" t="s">
        <v>946</v>
      </c>
    </row>
    <row r="69" spans="1:7" x14ac:dyDescent="0.3">
      <c r="A69" t="s">
        <v>947</v>
      </c>
      <c r="G69" t="s">
        <v>947</v>
      </c>
    </row>
    <row r="70" spans="1:7" x14ac:dyDescent="0.3">
      <c r="A70" t="s">
        <v>946</v>
      </c>
      <c r="G70" t="s">
        <v>949</v>
      </c>
    </row>
    <row r="71" spans="1:7" x14ac:dyDescent="0.3">
      <c r="A71" t="s">
        <v>946</v>
      </c>
      <c r="G71" t="s">
        <v>947</v>
      </c>
    </row>
    <row r="72" spans="1:7" x14ac:dyDescent="0.3">
      <c r="A72" t="s">
        <v>946</v>
      </c>
      <c r="G72" t="s">
        <v>946</v>
      </c>
    </row>
    <row r="73" spans="1:7" x14ac:dyDescent="0.3">
      <c r="A73" t="s">
        <v>946</v>
      </c>
      <c r="G73" t="s">
        <v>946</v>
      </c>
    </row>
    <row r="74" spans="1:7" x14ac:dyDescent="0.3">
      <c r="A74" t="s">
        <v>946</v>
      </c>
      <c r="G74" t="s">
        <v>946</v>
      </c>
    </row>
    <row r="75" spans="1:7" x14ac:dyDescent="0.3">
      <c r="A75" t="s">
        <v>946</v>
      </c>
      <c r="G75" t="s">
        <v>946</v>
      </c>
    </row>
    <row r="76" spans="1:7" x14ac:dyDescent="0.3">
      <c r="A76" t="s">
        <v>946</v>
      </c>
      <c r="G76" t="s">
        <v>946</v>
      </c>
    </row>
    <row r="77" spans="1:7" x14ac:dyDescent="0.3">
      <c r="A77" t="s">
        <v>946</v>
      </c>
      <c r="G77" t="s">
        <v>946</v>
      </c>
    </row>
    <row r="78" spans="1:7" x14ac:dyDescent="0.3">
      <c r="A78" t="s">
        <v>949</v>
      </c>
      <c r="G78" t="s">
        <v>949</v>
      </c>
    </row>
    <row r="79" spans="1:7" x14ac:dyDescent="0.3">
      <c r="A79" t="s">
        <v>946</v>
      </c>
      <c r="G79" t="s">
        <v>947</v>
      </c>
    </row>
    <row r="80" spans="1:7" x14ac:dyDescent="0.3">
      <c r="A80" t="s">
        <v>946</v>
      </c>
      <c r="G80" t="s">
        <v>946</v>
      </c>
    </row>
    <row r="81" spans="1:7" x14ac:dyDescent="0.3">
      <c r="A81" t="s">
        <v>946</v>
      </c>
      <c r="G81" t="s">
        <v>946</v>
      </c>
    </row>
    <row r="82" spans="1:7" x14ac:dyDescent="0.3">
      <c r="A82" t="s">
        <v>946</v>
      </c>
      <c r="G82" t="s">
        <v>946</v>
      </c>
    </row>
    <row r="83" spans="1:7" x14ac:dyDescent="0.3">
      <c r="A83" t="s">
        <v>946</v>
      </c>
      <c r="G83" t="s">
        <v>949</v>
      </c>
    </row>
    <row r="84" spans="1:7" x14ac:dyDescent="0.3">
      <c r="A84" t="s">
        <v>946</v>
      </c>
      <c r="G84" t="s">
        <v>946</v>
      </c>
    </row>
    <row r="85" spans="1:7" x14ac:dyDescent="0.3">
      <c r="A85" t="s">
        <v>946</v>
      </c>
      <c r="G85" t="s">
        <v>946</v>
      </c>
    </row>
    <row r="86" spans="1:7" x14ac:dyDescent="0.3">
      <c r="A86" t="s">
        <v>946</v>
      </c>
      <c r="G86" t="s">
        <v>946</v>
      </c>
    </row>
    <row r="87" spans="1:7" x14ac:dyDescent="0.3">
      <c r="A87" t="s">
        <v>946</v>
      </c>
      <c r="G87" t="s">
        <v>946</v>
      </c>
    </row>
    <row r="88" spans="1:7" x14ac:dyDescent="0.3">
      <c r="A88" t="s">
        <v>946</v>
      </c>
      <c r="G88" t="s">
        <v>946</v>
      </c>
    </row>
    <row r="89" spans="1:7" x14ac:dyDescent="0.3">
      <c r="A89" t="s">
        <v>946</v>
      </c>
      <c r="G89" t="s">
        <v>946</v>
      </c>
    </row>
    <row r="90" spans="1:7" x14ac:dyDescent="0.3">
      <c r="A90" t="s">
        <v>946</v>
      </c>
      <c r="G90" t="s">
        <v>31</v>
      </c>
    </row>
    <row r="91" spans="1:7" x14ac:dyDescent="0.3">
      <c r="A91" t="s">
        <v>946</v>
      </c>
      <c r="G91" t="s">
        <v>946</v>
      </c>
    </row>
    <row r="92" spans="1:7" x14ac:dyDescent="0.3">
      <c r="A92" t="s">
        <v>948</v>
      </c>
      <c r="G92" t="s">
        <v>947</v>
      </c>
    </row>
    <row r="93" spans="1:7" x14ac:dyDescent="0.3">
      <c r="A93" t="s">
        <v>946</v>
      </c>
      <c r="G93" t="s">
        <v>946</v>
      </c>
    </row>
    <row r="94" spans="1:7" x14ac:dyDescent="0.3">
      <c r="A94" t="s">
        <v>946</v>
      </c>
      <c r="G94" t="s">
        <v>946</v>
      </c>
    </row>
    <row r="95" spans="1:7" x14ac:dyDescent="0.3">
      <c r="A95" t="s">
        <v>946</v>
      </c>
      <c r="G95" t="s">
        <v>946</v>
      </c>
    </row>
    <row r="96" spans="1:7" x14ac:dyDescent="0.3">
      <c r="A96" t="s">
        <v>946</v>
      </c>
      <c r="G96" t="s">
        <v>947</v>
      </c>
    </row>
    <row r="97" spans="1:7" x14ac:dyDescent="0.3">
      <c r="A97" t="s">
        <v>946</v>
      </c>
      <c r="G97" t="s">
        <v>948</v>
      </c>
    </row>
    <row r="98" spans="1:7" x14ac:dyDescent="0.3">
      <c r="A98" t="s">
        <v>946</v>
      </c>
      <c r="G98" t="s">
        <v>946</v>
      </c>
    </row>
    <row r="99" spans="1:7" x14ac:dyDescent="0.3">
      <c r="A99" t="s">
        <v>946</v>
      </c>
      <c r="G99" t="s">
        <v>946</v>
      </c>
    </row>
    <row r="100" spans="1:7" x14ac:dyDescent="0.3">
      <c r="A100" t="s">
        <v>946</v>
      </c>
      <c r="G100" t="s">
        <v>948</v>
      </c>
    </row>
    <row r="101" spans="1:7" x14ac:dyDescent="0.3">
      <c r="A101" t="s">
        <v>946</v>
      </c>
      <c r="G101" t="s">
        <v>949</v>
      </c>
    </row>
    <row r="102" spans="1:7" x14ac:dyDescent="0.3">
      <c r="A102" t="s">
        <v>946</v>
      </c>
      <c r="G102" t="s">
        <v>946</v>
      </c>
    </row>
    <row r="103" spans="1:7" x14ac:dyDescent="0.3">
      <c r="A103" t="s">
        <v>946</v>
      </c>
      <c r="G103" t="s">
        <v>946</v>
      </c>
    </row>
    <row r="104" spans="1:7" x14ac:dyDescent="0.3">
      <c r="A104" t="s">
        <v>946</v>
      </c>
      <c r="G104" t="s">
        <v>946</v>
      </c>
    </row>
    <row r="105" spans="1:7" x14ac:dyDescent="0.3">
      <c r="A105" t="s">
        <v>946</v>
      </c>
      <c r="G105" t="s">
        <v>946</v>
      </c>
    </row>
    <row r="106" spans="1:7" x14ac:dyDescent="0.3">
      <c r="A106" t="s">
        <v>946</v>
      </c>
      <c r="G106" t="s">
        <v>946</v>
      </c>
    </row>
    <row r="107" spans="1:7" x14ac:dyDescent="0.3">
      <c r="A107" t="s">
        <v>946</v>
      </c>
      <c r="G107" t="s">
        <v>946</v>
      </c>
    </row>
    <row r="108" spans="1:7" x14ac:dyDescent="0.3">
      <c r="A108" t="s">
        <v>946</v>
      </c>
      <c r="G108" t="s">
        <v>946</v>
      </c>
    </row>
    <row r="109" spans="1:7" x14ac:dyDescent="0.3">
      <c r="A109" t="s">
        <v>946</v>
      </c>
      <c r="G109" t="s">
        <v>946</v>
      </c>
    </row>
    <row r="110" spans="1:7" x14ac:dyDescent="0.3">
      <c r="A110" t="s">
        <v>946</v>
      </c>
      <c r="G110" t="s">
        <v>946</v>
      </c>
    </row>
    <row r="111" spans="1:7" x14ac:dyDescent="0.3">
      <c r="A111" t="s">
        <v>946</v>
      </c>
      <c r="G111" t="s">
        <v>946</v>
      </c>
    </row>
    <row r="112" spans="1:7" x14ac:dyDescent="0.3">
      <c r="A112" t="s">
        <v>946</v>
      </c>
      <c r="G112" t="s">
        <v>946</v>
      </c>
    </row>
    <row r="113" spans="1:7" x14ac:dyDescent="0.3">
      <c r="A113" t="s">
        <v>946</v>
      </c>
      <c r="G113" t="s">
        <v>946</v>
      </c>
    </row>
    <row r="114" spans="1:7" x14ac:dyDescent="0.3">
      <c r="A114" t="s">
        <v>946</v>
      </c>
      <c r="G114" t="s">
        <v>946</v>
      </c>
    </row>
    <row r="115" spans="1:7" x14ac:dyDescent="0.3">
      <c r="A115" t="s">
        <v>946</v>
      </c>
      <c r="G115" t="s">
        <v>946</v>
      </c>
    </row>
    <row r="116" spans="1:7" x14ac:dyDescent="0.3">
      <c r="A116" t="s">
        <v>946</v>
      </c>
      <c r="G116" t="s">
        <v>946</v>
      </c>
    </row>
    <row r="117" spans="1:7" x14ac:dyDescent="0.3">
      <c r="A117" t="s">
        <v>946</v>
      </c>
      <c r="G117" t="s">
        <v>946</v>
      </c>
    </row>
    <row r="118" spans="1:7" x14ac:dyDescent="0.3">
      <c r="A118" t="s">
        <v>946</v>
      </c>
      <c r="G118" t="s">
        <v>946</v>
      </c>
    </row>
    <row r="119" spans="1:7" x14ac:dyDescent="0.3">
      <c r="A119" t="s">
        <v>946</v>
      </c>
      <c r="G119" t="s">
        <v>946</v>
      </c>
    </row>
    <row r="120" spans="1:7" x14ac:dyDescent="0.3">
      <c r="A120" t="s">
        <v>946</v>
      </c>
      <c r="G120" t="s">
        <v>946</v>
      </c>
    </row>
    <row r="121" spans="1:7" x14ac:dyDescent="0.3">
      <c r="A121" t="s">
        <v>946</v>
      </c>
      <c r="G121" t="s">
        <v>946</v>
      </c>
    </row>
    <row r="122" spans="1:7" x14ac:dyDescent="0.3">
      <c r="A122" t="s">
        <v>946</v>
      </c>
      <c r="G122" t="s">
        <v>946</v>
      </c>
    </row>
    <row r="123" spans="1:7" x14ac:dyDescent="0.3">
      <c r="A123" t="s">
        <v>946</v>
      </c>
      <c r="G123" t="s">
        <v>946</v>
      </c>
    </row>
    <row r="124" spans="1:7" x14ac:dyDescent="0.3">
      <c r="A124" t="s">
        <v>946</v>
      </c>
      <c r="G124" t="s">
        <v>946</v>
      </c>
    </row>
    <row r="125" spans="1:7" x14ac:dyDescent="0.3">
      <c r="A125" t="s">
        <v>946</v>
      </c>
      <c r="G125" t="s">
        <v>946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A655-CC4B-476B-B129-C5F2DA664F7B}">
  <dimension ref="A1:O125"/>
  <sheetViews>
    <sheetView topLeftCell="C1" workbookViewId="0">
      <selection activeCell="M10" sqref="M10"/>
    </sheetView>
  </sheetViews>
  <sheetFormatPr defaultRowHeight="14.4" x14ac:dyDescent="0.3"/>
  <cols>
    <col min="1" max="1" width="22.5546875" bestFit="1" customWidth="1"/>
    <col min="2" max="2" width="3.77734375" customWidth="1"/>
    <col min="3" max="3" width="22.5546875" customWidth="1"/>
    <col min="4" max="4" width="3.77734375" customWidth="1"/>
    <col min="5" max="5" width="17.5546875" bestFit="1" customWidth="1"/>
    <col min="6" max="6" width="11.77734375" customWidth="1"/>
    <col min="7" max="7" width="11.77734375" style="8" customWidth="1"/>
    <col min="8" max="8" width="8.77734375" customWidth="1"/>
    <col min="9" max="9" width="30.77734375" customWidth="1"/>
    <col min="10" max="10" width="3.77734375" customWidth="1"/>
    <col min="11" max="11" width="30.77734375" customWidth="1"/>
    <col min="12" max="12" width="3.77734375" customWidth="1"/>
    <col min="13" max="13" width="30.77734375" customWidth="1"/>
    <col min="14" max="15" width="11.77734375" customWidth="1"/>
    <col min="16" max="47" width="10.77734375" customWidth="1"/>
  </cols>
  <sheetData>
    <row r="1" spans="1:15" x14ac:dyDescent="0.3">
      <c r="A1" s="1" t="s">
        <v>1367</v>
      </c>
      <c r="B1" s="1"/>
      <c r="C1" s="1" t="s">
        <v>1401</v>
      </c>
      <c r="E1" s="1" t="s">
        <v>52</v>
      </c>
      <c r="F1" t="s">
        <v>34</v>
      </c>
      <c r="G1" s="8" t="s">
        <v>35</v>
      </c>
      <c r="I1" s="1" t="s">
        <v>1369</v>
      </c>
      <c r="K1" s="1" t="s">
        <v>1371</v>
      </c>
      <c r="M1" s="1" t="s">
        <v>422</v>
      </c>
      <c r="N1" t="s">
        <v>34</v>
      </c>
      <c r="O1" s="8" t="s">
        <v>35</v>
      </c>
    </row>
    <row r="2" spans="1:15" x14ac:dyDescent="0.3">
      <c r="A2" t="s">
        <v>950</v>
      </c>
      <c r="C2" t="s">
        <v>951</v>
      </c>
      <c r="E2" t="s">
        <v>1368</v>
      </c>
      <c r="F2">
        <f>COUNTIF(A:A,"="&amp;E2)</f>
        <v>0</v>
      </c>
      <c r="G2" s="7">
        <f>COUNTIF(C:C,"="&amp;E2)</f>
        <v>1</v>
      </c>
      <c r="I2" t="s">
        <v>955</v>
      </c>
      <c r="K2" t="s">
        <v>958</v>
      </c>
      <c r="M2" t="s">
        <v>961</v>
      </c>
      <c r="N2">
        <f>COUNTIF(I:I,"="&amp;M2)</f>
        <v>8</v>
      </c>
      <c r="O2">
        <f>COUNTIF(K:K,"="&amp;M2)</f>
        <v>0</v>
      </c>
    </row>
    <row r="3" spans="1:15" x14ac:dyDescent="0.3">
      <c r="A3" t="s">
        <v>950</v>
      </c>
      <c r="C3" t="s">
        <v>951</v>
      </c>
      <c r="E3" t="s">
        <v>953</v>
      </c>
      <c r="F3">
        <f t="shared" ref="F3:F6" si="0">COUNTIF(A:A,"="&amp;E3)</f>
        <v>5</v>
      </c>
      <c r="G3" s="7">
        <f t="shared" ref="G3:G6" si="1">COUNTIF(C:C,"="&amp;E3)</f>
        <v>1</v>
      </c>
      <c r="I3" t="s">
        <v>955</v>
      </c>
      <c r="K3" t="s">
        <v>957</v>
      </c>
      <c r="M3" t="s">
        <v>960</v>
      </c>
      <c r="N3">
        <f t="shared" ref="N3:N7" si="2">COUNTIF(I:I,"="&amp;M3)</f>
        <v>20</v>
      </c>
      <c r="O3">
        <f t="shared" ref="O3:O7" si="3">COUNTIF(K:K,"="&amp;M3)</f>
        <v>0</v>
      </c>
    </row>
    <row r="4" spans="1:15" x14ac:dyDescent="0.3">
      <c r="A4" t="s">
        <v>950</v>
      </c>
      <c r="C4" t="s">
        <v>951</v>
      </c>
      <c r="E4" t="s">
        <v>951</v>
      </c>
      <c r="F4">
        <f t="shared" si="0"/>
        <v>43</v>
      </c>
      <c r="G4" s="7">
        <f t="shared" si="1"/>
        <v>22</v>
      </c>
      <c r="I4" t="s">
        <v>958</v>
      </c>
      <c r="K4" t="s">
        <v>958</v>
      </c>
      <c r="M4" t="s">
        <v>957</v>
      </c>
      <c r="N4">
        <f t="shared" si="2"/>
        <v>18</v>
      </c>
      <c r="O4">
        <f t="shared" si="3"/>
        <v>13</v>
      </c>
    </row>
    <row r="5" spans="1:15" x14ac:dyDescent="0.3">
      <c r="A5" t="s">
        <v>952</v>
      </c>
      <c r="C5" t="s">
        <v>951</v>
      </c>
      <c r="E5" t="s">
        <v>950</v>
      </c>
      <c r="F5">
        <f t="shared" si="0"/>
        <v>60</v>
      </c>
      <c r="G5" s="7">
        <f t="shared" si="1"/>
        <v>9</v>
      </c>
      <c r="I5" t="s">
        <v>1402</v>
      </c>
      <c r="K5" t="s">
        <v>957</v>
      </c>
      <c r="M5" t="s">
        <v>958</v>
      </c>
      <c r="N5">
        <f t="shared" si="2"/>
        <v>27</v>
      </c>
      <c r="O5">
        <f t="shared" si="3"/>
        <v>12</v>
      </c>
    </row>
    <row r="6" spans="1:15" x14ac:dyDescent="0.3">
      <c r="A6" t="s">
        <v>950</v>
      </c>
      <c r="C6" t="s">
        <v>950</v>
      </c>
      <c r="E6" t="s">
        <v>952</v>
      </c>
      <c r="F6">
        <f t="shared" si="0"/>
        <v>15</v>
      </c>
      <c r="G6" s="7">
        <f t="shared" si="1"/>
        <v>3</v>
      </c>
      <c r="I6" t="s">
        <v>955</v>
      </c>
      <c r="K6" t="s">
        <v>957</v>
      </c>
      <c r="M6" t="s">
        <v>955</v>
      </c>
      <c r="N6">
        <f t="shared" si="2"/>
        <v>38</v>
      </c>
      <c r="O6">
        <f t="shared" si="3"/>
        <v>8</v>
      </c>
    </row>
    <row r="7" spans="1:15" x14ac:dyDescent="0.3">
      <c r="A7" t="s">
        <v>951</v>
      </c>
      <c r="C7" t="s">
        <v>953</v>
      </c>
      <c r="E7" t="s">
        <v>1352</v>
      </c>
      <c r="F7">
        <v>124</v>
      </c>
      <c r="G7" s="7">
        <v>36</v>
      </c>
      <c r="I7" t="s">
        <v>955</v>
      </c>
      <c r="K7" t="s">
        <v>955</v>
      </c>
      <c r="M7" t="s">
        <v>959</v>
      </c>
      <c r="N7">
        <f t="shared" si="2"/>
        <v>3</v>
      </c>
      <c r="O7">
        <f t="shared" si="3"/>
        <v>2</v>
      </c>
    </row>
    <row r="8" spans="1:15" x14ac:dyDescent="0.3">
      <c r="A8" t="s">
        <v>951</v>
      </c>
      <c r="C8" t="s">
        <v>952</v>
      </c>
      <c r="I8" t="s">
        <v>958</v>
      </c>
      <c r="K8" t="s">
        <v>959</v>
      </c>
      <c r="M8" t="s">
        <v>1402</v>
      </c>
      <c r="N8">
        <f>COUNTIF(I:I,"="&amp;M8)</f>
        <v>10</v>
      </c>
      <c r="O8">
        <f>COUNTIF(K:K,"="&amp;M8)</f>
        <v>1</v>
      </c>
    </row>
    <row r="9" spans="1:15" x14ac:dyDescent="0.3">
      <c r="A9" t="s">
        <v>950</v>
      </c>
      <c r="C9" t="s">
        <v>951</v>
      </c>
      <c r="E9" s="1"/>
      <c r="F9" t="s">
        <v>34</v>
      </c>
      <c r="G9" s="8" t="s">
        <v>35</v>
      </c>
      <c r="I9" t="s">
        <v>955</v>
      </c>
      <c r="K9" t="s">
        <v>958</v>
      </c>
      <c r="M9" t="s">
        <v>1352</v>
      </c>
      <c r="N9">
        <v>124</v>
      </c>
      <c r="O9">
        <v>36</v>
      </c>
    </row>
    <row r="10" spans="1:15" x14ac:dyDescent="0.3">
      <c r="A10" t="s">
        <v>950</v>
      </c>
      <c r="C10" t="s">
        <v>951</v>
      </c>
      <c r="E10" t="s">
        <v>1368</v>
      </c>
      <c r="F10" s="2">
        <f>F2/$F$7</f>
        <v>0</v>
      </c>
      <c r="G10" s="2">
        <f>G2/$G$7</f>
        <v>2.7777777777777776E-2</v>
      </c>
      <c r="I10" t="s">
        <v>955</v>
      </c>
      <c r="K10" t="s">
        <v>957</v>
      </c>
    </row>
    <row r="11" spans="1:15" x14ac:dyDescent="0.3">
      <c r="A11" t="s">
        <v>952</v>
      </c>
      <c r="C11" t="s">
        <v>950</v>
      </c>
      <c r="E11" t="s">
        <v>953</v>
      </c>
      <c r="F11" s="2">
        <f>F3/$F$7</f>
        <v>4.0322580645161289E-2</v>
      </c>
      <c r="G11" s="2">
        <f>G3/$G$7</f>
        <v>2.7777777777777776E-2</v>
      </c>
      <c r="I11" t="s">
        <v>955</v>
      </c>
      <c r="K11" t="s">
        <v>955</v>
      </c>
      <c r="N11" t="s">
        <v>34</v>
      </c>
      <c r="O11" s="8" t="s">
        <v>35</v>
      </c>
    </row>
    <row r="12" spans="1:15" x14ac:dyDescent="0.3">
      <c r="A12" t="s">
        <v>952</v>
      </c>
      <c r="C12" t="s">
        <v>951</v>
      </c>
      <c r="E12" t="s">
        <v>951</v>
      </c>
      <c r="F12" s="2">
        <f>F4/$F$7</f>
        <v>0.34677419354838712</v>
      </c>
      <c r="G12" s="2">
        <f>G4/$G$7</f>
        <v>0.61111111111111116</v>
      </c>
      <c r="I12" t="s">
        <v>957</v>
      </c>
      <c r="K12" t="s">
        <v>958</v>
      </c>
      <c r="M12" t="s">
        <v>961</v>
      </c>
      <c r="N12" s="2">
        <f>N2/$N$9</f>
        <v>6.4516129032258063E-2</v>
      </c>
      <c r="O12" s="2">
        <f>O2/$O$9</f>
        <v>0</v>
      </c>
    </row>
    <row r="13" spans="1:15" x14ac:dyDescent="0.3">
      <c r="A13" t="s">
        <v>952</v>
      </c>
      <c r="C13" t="s">
        <v>951</v>
      </c>
      <c r="E13" t="s">
        <v>950</v>
      </c>
      <c r="F13" s="2">
        <f>F5/$F$7</f>
        <v>0.4838709677419355</v>
      </c>
      <c r="G13" s="2">
        <f>G5/$G$7</f>
        <v>0.25</v>
      </c>
      <c r="I13" t="s">
        <v>955</v>
      </c>
      <c r="K13" t="s">
        <v>958</v>
      </c>
      <c r="M13" t="s">
        <v>960</v>
      </c>
      <c r="N13" s="2">
        <f t="shared" ref="N13:N18" si="4">N3/$N$9</f>
        <v>0.16129032258064516</v>
      </c>
      <c r="O13" s="2">
        <f t="shared" ref="O13:O18" si="5">O3/$O$9</f>
        <v>0</v>
      </c>
    </row>
    <row r="14" spans="1:15" x14ac:dyDescent="0.3">
      <c r="A14" t="s">
        <v>950</v>
      </c>
      <c r="C14" t="s">
        <v>951</v>
      </c>
      <c r="E14" t="s">
        <v>952</v>
      </c>
      <c r="F14" s="2">
        <f>F6/$F$7</f>
        <v>0.12096774193548387</v>
      </c>
      <c r="G14" s="2">
        <f>G6/$G$7</f>
        <v>8.3333333333333329E-2</v>
      </c>
      <c r="I14" t="s">
        <v>960</v>
      </c>
      <c r="K14" t="s">
        <v>958</v>
      </c>
      <c r="M14" t="s">
        <v>957</v>
      </c>
      <c r="N14" s="2">
        <f t="shared" si="4"/>
        <v>0.14516129032258066</v>
      </c>
      <c r="O14" s="2">
        <f t="shared" si="5"/>
        <v>0.3611111111111111</v>
      </c>
    </row>
    <row r="15" spans="1:15" x14ac:dyDescent="0.3">
      <c r="A15" t="s">
        <v>950</v>
      </c>
      <c r="C15" t="s">
        <v>950</v>
      </c>
      <c r="F15" s="3"/>
      <c r="G15" s="3"/>
      <c r="I15" t="s">
        <v>959</v>
      </c>
      <c r="K15" t="s">
        <v>955</v>
      </c>
      <c r="M15" t="s">
        <v>958</v>
      </c>
      <c r="N15" s="2">
        <f t="shared" si="4"/>
        <v>0.21774193548387097</v>
      </c>
      <c r="O15" s="2">
        <f t="shared" si="5"/>
        <v>0.33333333333333331</v>
      </c>
    </row>
    <row r="16" spans="1:15" x14ac:dyDescent="0.3">
      <c r="A16" t="s">
        <v>950</v>
      </c>
      <c r="C16" t="s">
        <v>951</v>
      </c>
      <c r="I16" t="s">
        <v>960</v>
      </c>
      <c r="K16" t="s">
        <v>955</v>
      </c>
      <c r="M16" t="s">
        <v>955</v>
      </c>
      <c r="N16" s="2">
        <f t="shared" si="4"/>
        <v>0.30645161290322581</v>
      </c>
      <c r="O16" s="2">
        <f t="shared" si="5"/>
        <v>0.22222222222222221</v>
      </c>
    </row>
    <row r="17" spans="1:15" x14ac:dyDescent="0.3">
      <c r="A17" t="s">
        <v>950</v>
      </c>
      <c r="C17" t="s">
        <v>950</v>
      </c>
      <c r="I17" t="s">
        <v>955</v>
      </c>
      <c r="K17" t="s">
        <v>957</v>
      </c>
      <c r="M17" t="s">
        <v>959</v>
      </c>
      <c r="N17" s="2">
        <f t="shared" si="4"/>
        <v>2.4193548387096774E-2</v>
      </c>
      <c r="O17" s="2">
        <f t="shared" si="5"/>
        <v>5.5555555555555552E-2</v>
      </c>
    </row>
    <row r="18" spans="1:15" x14ac:dyDescent="0.3">
      <c r="A18" t="s">
        <v>950</v>
      </c>
      <c r="C18" t="s">
        <v>951</v>
      </c>
      <c r="I18" t="s">
        <v>958</v>
      </c>
      <c r="K18" t="s">
        <v>958</v>
      </c>
      <c r="M18" t="s">
        <v>1402</v>
      </c>
      <c r="N18" s="2">
        <f t="shared" si="4"/>
        <v>8.0645161290322578E-2</v>
      </c>
      <c r="O18" s="2">
        <f t="shared" si="5"/>
        <v>2.7777777777777776E-2</v>
      </c>
    </row>
    <row r="19" spans="1:15" x14ac:dyDescent="0.3">
      <c r="A19" t="s">
        <v>950</v>
      </c>
      <c r="C19" t="s">
        <v>951</v>
      </c>
      <c r="I19" t="s">
        <v>958</v>
      </c>
      <c r="K19" t="s">
        <v>958</v>
      </c>
    </row>
    <row r="20" spans="1:15" x14ac:dyDescent="0.3">
      <c r="A20" t="s">
        <v>953</v>
      </c>
      <c r="C20" t="s">
        <v>951</v>
      </c>
      <c r="I20" t="s">
        <v>960</v>
      </c>
      <c r="K20" t="s">
        <v>957</v>
      </c>
    </row>
    <row r="21" spans="1:15" x14ac:dyDescent="0.3">
      <c r="A21" t="s">
        <v>950</v>
      </c>
      <c r="C21" t="s">
        <v>950</v>
      </c>
      <c r="I21" t="s">
        <v>960</v>
      </c>
      <c r="K21" t="s">
        <v>957</v>
      </c>
    </row>
    <row r="22" spans="1:15" x14ac:dyDescent="0.3">
      <c r="A22" t="s">
        <v>951</v>
      </c>
      <c r="C22" t="s">
        <v>951</v>
      </c>
      <c r="I22" t="s">
        <v>960</v>
      </c>
      <c r="K22" t="s">
        <v>955</v>
      </c>
    </row>
    <row r="23" spans="1:15" x14ac:dyDescent="0.3">
      <c r="A23" t="s">
        <v>950</v>
      </c>
      <c r="C23" t="s">
        <v>951</v>
      </c>
      <c r="I23" t="s">
        <v>1402</v>
      </c>
      <c r="K23" t="s">
        <v>957</v>
      </c>
    </row>
    <row r="24" spans="1:15" x14ac:dyDescent="0.3">
      <c r="A24" t="s">
        <v>950</v>
      </c>
      <c r="C24" t="s">
        <v>1368</v>
      </c>
      <c r="I24" t="s">
        <v>1402</v>
      </c>
      <c r="K24" t="s">
        <v>957</v>
      </c>
    </row>
    <row r="25" spans="1:15" x14ac:dyDescent="0.3">
      <c r="A25" t="s">
        <v>950</v>
      </c>
      <c r="C25" t="s">
        <v>951</v>
      </c>
      <c r="I25" t="s">
        <v>960</v>
      </c>
      <c r="K25" t="s">
        <v>957</v>
      </c>
    </row>
    <row r="26" spans="1:15" x14ac:dyDescent="0.3">
      <c r="A26" t="s">
        <v>951</v>
      </c>
      <c r="C26" t="s">
        <v>951</v>
      </c>
      <c r="I26" t="s">
        <v>960</v>
      </c>
      <c r="K26" t="s">
        <v>957</v>
      </c>
    </row>
    <row r="27" spans="1:15" x14ac:dyDescent="0.3">
      <c r="A27" t="s">
        <v>951</v>
      </c>
      <c r="C27" t="s">
        <v>952</v>
      </c>
      <c r="I27" t="s">
        <v>957</v>
      </c>
      <c r="K27" t="s">
        <v>959</v>
      </c>
    </row>
    <row r="28" spans="1:15" x14ac:dyDescent="0.3">
      <c r="A28" t="s">
        <v>951</v>
      </c>
      <c r="C28" t="s">
        <v>950</v>
      </c>
      <c r="I28" t="s">
        <v>1402</v>
      </c>
      <c r="K28" t="s">
        <v>1402</v>
      </c>
    </row>
    <row r="29" spans="1:15" x14ac:dyDescent="0.3">
      <c r="A29" t="s">
        <v>951</v>
      </c>
      <c r="C29" t="s">
        <v>951</v>
      </c>
      <c r="I29" t="s">
        <v>960</v>
      </c>
      <c r="K29" t="s">
        <v>957</v>
      </c>
    </row>
    <row r="30" spans="1:15" x14ac:dyDescent="0.3">
      <c r="A30" t="s">
        <v>951</v>
      </c>
      <c r="C30" t="s">
        <v>950</v>
      </c>
      <c r="I30" t="s">
        <v>1402</v>
      </c>
      <c r="K30" t="s">
        <v>955</v>
      </c>
    </row>
    <row r="31" spans="1:15" x14ac:dyDescent="0.3">
      <c r="A31" t="s">
        <v>950</v>
      </c>
      <c r="C31" t="s">
        <v>952</v>
      </c>
      <c r="F31" s="2"/>
      <c r="I31" t="s">
        <v>960</v>
      </c>
      <c r="K31" t="s">
        <v>955</v>
      </c>
    </row>
    <row r="32" spans="1:15" x14ac:dyDescent="0.3">
      <c r="A32" t="s">
        <v>951</v>
      </c>
      <c r="C32" t="s">
        <v>950</v>
      </c>
      <c r="I32" t="s">
        <v>960</v>
      </c>
      <c r="K32" t="s">
        <v>958</v>
      </c>
    </row>
    <row r="33" spans="1:11" x14ac:dyDescent="0.3">
      <c r="A33" t="s">
        <v>951</v>
      </c>
      <c r="C33" t="s">
        <v>951</v>
      </c>
      <c r="I33" t="s">
        <v>960</v>
      </c>
      <c r="K33" t="s">
        <v>958</v>
      </c>
    </row>
    <row r="34" spans="1:11" x14ac:dyDescent="0.3">
      <c r="A34" t="s">
        <v>951</v>
      </c>
      <c r="C34" t="s">
        <v>951</v>
      </c>
      <c r="I34" t="s">
        <v>957</v>
      </c>
      <c r="K34" t="s">
        <v>957</v>
      </c>
    </row>
    <row r="35" spans="1:11" x14ac:dyDescent="0.3">
      <c r="A35" t="s">
        <v>951</v>
      </c>
      <c r="C35" t="s">
        <v>950</v>
      </c>
      <c r="I35" t="s">
        <v>958</v>
      </c>
      <c r="K35" t="s">
        <v>955</v>
      </c>
    </row>
    <row r="36" spans="1:11" x14ac:dyDescent="0.3">
      <c r="A36" t="s">
        <v>952</v>
      </c>
      <c r="C36" t="s">
        <v>951</v>
      </c>
      <c r="I36" t="s">
        <v>1402</v>
      </c>
      <c r="K36" t="s">
        <v>958</v>
      </c>
    </row>
    <row r="37" spans="1:11" x14ac:dyDescent="0.3">
      <c r="A37" t="s">
        <v>950</v>
      </c>
      <c r="C37" t="s">
        <v>951</v>
      </c>
      <c r="I37" t="s">
        <v>955</v>
      </c>
      <c r="K37" t="s">
        <v>958</v>
      </c>
    </row>
    <row r="38" spans="1:11" x14ac:dyDescent="0.3">
      <c r="A38" t="s">
        <v>951</v>
      </c>
      <c r="I38" t="s">
        <v>958</v>
      </c>
    </row>
    <row r="39" spans="1:11" x14ac:dyDescent="0.3">
      <c r="A39" t="s">
        <v>950</v>
      </c>
      <c r="I39" t="s">
        <v>959</v>
      </c>
    </row>
    <row r="40" spans="1:11" x14ac:dyDescent="0.3">
      <c r="A40" t="s">
        <v>951</v>
      </c>
      <c r="I40" t="s">
        <v>958</v>
      </c>
    </row>
    <row r="41" spans="1:11" x14ac:dyDescent="0.3">
      <c r="A41" t="s">
        <v>951</v>
      </c>
      <c r="I41" t="s">
        <v>955</v>
      </c>
    </row>
    <row r="42" spans="1:11" x14ac:dyDescent="0.3">
      <c r="A42" t="s">
        <v>950</v>
      </c>
      <c r="I42" t="s">
        <v>957</v>
      </c>
    </row>
    <row r="43" spans="1:11" x14ac:dyDescent="0.3">
      <c r="A43" t="s">
        <v>950</v>
      </c>
      <c r="I43" t="s">
        <v>955</v>
      </c>
    </row>
    <row r="44" spans="1:11" x14ac:dyDescent="0.3">
      <c r="A44" t="s">
        <v>951</v>
      </c>
      <c r="I44" t="s">
        <v>957</v>
      </c>
    </row>
    <row r="45" spans="1:11" x14ac:dyDescent="0.3">
      <c r="A45" t="s">
        <v>952</v>
      </c>
      <c r="I45" t="s">
        <v>955</v>
      </c>
    </row>
    <row r="46" spans="1:11" x14ac:dyDescent="0.3">
      <c r="A46" t="s">
        <v>951</v>
      </c>
      <c r="I46" t="s">
        <v>960</v>
      </c>
    </row>
    <row r="47" spans="1:11" x14ac:dyDescent="0.3">
      <c r="A47" t="s">
        <v>951</v>
      </c>
      <c r="I47" t="s">
        <v>960</v>
      </c>
    </row>
    <row r="48" spans="1:11" x14ac:dyDescent="0.3">
      <c r="A48" t="s">
        <v>950</v>
      </c>
      <c r="I48" t="s">
        <v>960</v>
      </c>
    </row>
    <row r="49" spans="1:9" x14ac:dyDescent="0.3">
      <c r="A49" t="s">
        <v>954</v>
      </c>
      <c r="I49" t="s">
        <v>961</v>
      </c>
    </row>
    <row r="50" spans="1:9" x14ac:dyDescent="0.3">
      <c r="A50" t="s">
        <v>951</v>
      </c>
      <c r="I50" t="s">
        <v>961</v>
      </c>
    </row>
    <row r="51" spans="1:9" x14ac:dyDescent="0.3">
      <c r="A51" t="s">
        <v>950</v>
      </c>
      <c r="I51" t="s">
        <v>961</v>
      </c>
    </row>
    <row r="52" spans="1:9" x14ac:dyDescent="0.3">
      <c r="A52" t="s">
        <v>953</v>
      </c>
      <c r="I52" t="s">
        <v>960</v>
      </c>
    </row>
    <row r="53" spans="1:9" x14ac:dyDescent="0.3">
      <c r="A53" t="s">
        <v>950</v>
      </c>
      <c r="I53" t="s">
        <v>955</v>
      </c>
    </row>
    <row r="54" spans="1:9" x14ac:dyDescent="0.3">
      <c r="A54" t="s">
        <v>951</v>
      </c>
      <c r="I54" t="s">
        <v>960</v>
      </c>
    </row>
    <row r="55" spans="1:9" x14ac:dyDescent="0.3">
      <c r="A55" t="s">
        <v>950</v>
      </c>
      <c r="I55" t="s">
        <v>961</v>
      </c>
    </row>
    <row r="56" spans="1:9" x14ac:dyDescent="0.3">
      <c r="A56" t="s">
        <v>951</v>
      </c>
      <c r="I56" t="s">
        <v>960</v>
      </c>
    </row>
    <row r="57" spans="1:9" x14ac:dyDescent="0.3">
      <c r="A57" t="s">
        <v>950</v>
      </c>
      <c r="I57" t="s">
        <v>961</v>
      </c>
    </row>
    <row r="58" spans="1:9" x14ac:dyDescent="0.3">
      <c r="A58" t="s">
        <v>952</v>
      </c>
      <c r="I58" t="s">
        <v>955</v>
      </c>
    </row>
    <row r="59" spans="1:9" x14ac:dyDescent="0.3">
      <c r="A59" t="s">
        <v>950</v>
      </c>
      <c r="I59" t="s">
        <v>961</v>
      </c>
    </row>
    <row r="60" spans="1:9" x14ac:dyDescent="0.3">
      <c r="A60" t="s">
        <v>950</v>
      </c>
      <c r="I60" t="s">
        <v>961</v>
      </c>
    </row>
    <row r="61" spans="1:9" x14ac:dyDescent="0.3">
      <c r="A61" t="s">
        <v>950</v>
      </c>
      <c r="I61" t="s">
        <v>958</v>
      </c>
    </row>
    <row r="62" spans="1:9" x14ac:dyDescent="0.3">
      <c r="A62" t="s">
        <v>950</v>
      </c>
      <c r="I62" t="s">
        <v>961</v>
      </c>
    </row>
    <row r="63" spans="1:9" x14ac:dyDescent="0.3">
      <c r="A63" t="s">
        <v>951</v>
      </c>
      <c r="I63" t="s">
        <v>957</v>
      </c>
    </row>
    <row r="64" spans="1:9" x14ac:dyDescent="0.3">
      <c r="A64" t="s">
        <v>950</v>
      </c>
      <c r="I64" t="s">
        <v>958</v>
      </c>
    </row>
    <row r="65" spans="1:9" x14ac:dyDescent="0.3">
      <c r="A65" t="s">
        <v>951</v>
      </c>
      <c r="I65" t="s">
        <v>960</v>
      </c>
    </row>
    <row r="66" spans="1:9" x14ac:dyDescent="0.3">
      <c r="A66" t="s">
        <v>950</v>
      </c>
      <c r="I66" t="s">
        <v>955</v>
      </c>
    </row>
    <row r="67" spans="1:9" x14ac:dyDescent="0.3">
      <c r="A67" t="s">
        <v>950</v>
      </c>
      <c r="I67" t="s">
        <v>1402</v>
      </c>
    </row>
    <row r="68" spans="1:9" x14ac:dyDescent="0.3">
      <c r="A68" t="s">
        <v>950</v>
      </c>
      <c r="I68" t="s">
        <v>1402</v>
      </c>
    </row>
    <row r="69" spans="1:9" x14ac:dyDescent="0.3">
      <c r="A69" t="s">
        <v>953</v>
      </c>
      <c r="I69" t="s">
        <v>957</v>
      </c>
    </row>
    <row r="70" spans="1:9" x14ac:dyDescent="0.3">
      <c r="A70" t="s">
        <v>950</v>
      </c>
      <c r="I70" t="s">
        <v>955</v>
      </c>
    </row>
    <row r="71" spans="1:9" x14ac:dyDescent="0.3">
      <c r="A71" t="s">
        <v>951</v>
      </c>
      <c r="I71" t="s">
        <v>958</v>
      </c>
    </row>
    <row r="72" spans="1:9" x14ac:dyDescent="0.3">
      <c r="A72" t="s">
        <v>953</v>
      </c>
      <c r="I72" t="s">
        <v>958</v>
      </c>
    </row>
    <row r="73" spans="1:9" x14ac:dyDescent="0.3">
      <c r="A73" t="s">
        <v>953</v>
      </c>
      <c r="I73" t="s">
        <v>955</v>
      </c>
    </row>
    <row r="74" spans="1:9" x14ac:dyDescent="0.3">
      <c r="A74" t="s">
        <v>951</v>
      </c>
      <c r="I74" t="s">
        <v>957</v>
      </c>
    </row>
    <row r="75" spans="1:9" x14ac:dyDescent="0.3">
      <c r="A75" t="s">
        <v>951</v>
      </c>
      <c r="I75" t="s">
        <v>957</v>
      </c>
    </row>
    <row r="76" spans="1:9" x14ac:dyDescent="0.3">
      <c r="A76" t="s">
        <v>950</v>
      </c>
      <c r="I76" t="s">
        <v>955</v>
      </c>
    </row>
    <row r="77" spans="1:9" x14ac:dyDescent="0.3">
      <c r="A77" t="s">
        <v>952</v>
      </c>
      <c r="I77" t="s">
        <v>955</v>
      </c>
    </row>
    <row r="78" spans="1:9" x14ac:dyDescent="0.3">
      <c r="A78" t="s">
        <v>952</v>
      </c>
      <c r="I78" t="s">
        <v>955</v>
      </c>
    </row>
    <row r="79" spans="1:9" x14ac:dyDescent="0.3">
      <c r="A79" t="s">
        <v>950</v>
      </c>
      <c r="I79" t="s">
        <v>955</v>
      </c>
    </row>
    <row r="80" spans="1:9" x14ac:dyDescent="0.3">
      <c r="A80" t="s">
        <v>950</v>
      </c>
      <c r="I80" t="s">
        <v>957</v>
      </c>
    </row>
    <row r="81" spans="1:9" x14ac:dyDescent="0.3">
      <c r="A81" t="s">
        <v>951</v>
      </c>
      <c r="I81" t="s">
        <v>957</v>
      </c>
    </row>
    <row r="82" spans="1:9" x14ac:dyDescent="0.3">
      <c r="A82" t="s">
        <v>952</v>
      </c>
      <c r="I82" t="s">
        <v>957</v>
      </c>
    </row>
    <row r="83" spans="1:9" x14ac:dyDescent="0.3">
      <c r="A83" t="s">
        <v>952</v>
      </c>
      <c r="I83" t="s">
        <v>958</v>
      </c>
    </row>
    <row r="84" spans="1:9" x14ac:dyDescent="0.3">
      <c r="A84" t="s">
        <v>950</v>
      </c>
      <c r="I84" t="s">
        <v>955</v>
      </c>
    </row>
    <row r="85" spans="1:9" x14ac:dyDescent="0.3">
      <c r="A85" t="s">
        <v>950</v>
      </c>
      <c r="I85" t="s">
        <v>955</v>
      </c>
    </row>
    <row r="86" spans="1:9" x14ac:dyDescent="0.3">
      <c r="A86" t="s">
        <v>951</v>
      </c>
      <c r="I86" t="s">
        <v>960</v>
      </c>
    </row>
    <row r="87" spans="1:9" x14ac:dyDescent="0.3">
      <c r="A87" t="s">
        <v>950</v>
      </c>
      <c r="I87" t="s">
        <v>957</v>
      </c>
    </row>
    <row r="88" spans="1:9" x14ac:dyDescent="0.3">
      <c r="A88" t="s">
        <v>950</v>
      </c>
      <c r="I88" t="s">
        <v>955</v>
      </c>
    </row>
    <row r="89" spans="1:9" x14ac:dyDescent="0.3">
      <c r="A89" t="s">
        <v>950</v>
      </c>
      <c r="I89" t="s">
        <v>957</v>
      </c>
    </row>
    <row r="90" spans="1:9" x14ac:dyDescent="0.3">
      <c r="A90" t="s">
        <v>951</v>
      </c>
      <c r="I90" t="s">
        <v>957</v>
      </c>
    </row>
    <row r="91" spans="1:9" x14ac:dyDescent="0.3">
      <c r="A91" t="s">
        <v>951</v>
      </c>
      <c r="I91" t="s">
        <v>958</v>
      </c>
    </row>
    <row r="92" spans="1:9" x14ac:dyDescent="0.3">
      <c r="A92" t="s">
        <v>950</v>
      </c>
      <c r="I92" t="s">
        <v>955</v>
      </c>
    </row>
    <row r="93" spans="1:9" x14ac:dyDescent="0.3">
      <c r="A93" t="s">
        <v>950</v>
      </c>
      <c r="I93" t="s">
        <v>959</v>
      </c>
    </row>
    <row r="94" spans="1:9" x14ac:dyDescent="0.3">
      <c r="A94" t="s">
        <v>951</v>
      </c>
      <c r="I94" t="s">
        <v>955</v>
      </c>
    </row>
    <row r="95" spans="1:9" x14ac:dyDescent="0.3">
      <c r="A95" t="s">
        <v>952</v>
      </c>
      <c r="I95" t="s">
        <v>958</v>
      </c>
    </row>
    <row r="96" spans="1:9" x14ac:dyDescent="0.3">
      <c r="A96" t="s">
        <v>951</v>
      </c>
      <c r="I96" t="s">
        <v>957</v>
      </c>
    </row>
    <row r="97" spans="1:9" x14ac:dyDescent="0.3">
      <c r="A97" t="s">
        <v>950</v>
      </c>
      <c r="I97" t="s">
        <v>1402</v>
      </c>
    </row>
    <row r="98" spans="1:9" x14ac:dyDescent="0.3">
      <c r="A98" t="s">
        <v>951</v>
      </c>
      <c r="I98" t="s">
        <v>958</v>
      </c>
    </row>
    <row r="99" spans="1:9" x14ac:dyDescent="0.3">
      <c r="A99" t="s">
        <v>951</v>
      </c>
      <c r="I99" t="s">
        <v>957</v>
      </c>
    </row>
    <row r="100" spans="1:9" x14ac:dyDescent="0.3">
      <c r="A100" t="s">
        <v>950</v>
      </c>
      <c r="I100" t="s">
        <v>958</v>
      </c>
    </row>
    <row r="101" spans="1:9" x14ac:dyDescent="0.3">
      <c r="A101" t="s">
        <v>952</v>
      </c>
      <c r="I101" t="s">
        <v>955</v>
      </c>
    </row>
    <row r="102" spans="1:9" x14ac:dyDescent="0.3">
      <c r="A102" t="s">
        <v>952</v>
      </c>
      <c r="I102" t="s">
        <v>955</v>
      </c>
    </row>
    <row r="103" spans="1:9" x14ac:dyDescent="0.3">
      <c r="A103" t="s">
        <v>950</v>
      </c>
      <c r="I103" t="s">
        <v>958</v>
      </c>
    </row>
    <row r="104" spans="1:9" x14ac:dyDescent="0.3">
      <c r="A104" t="s">
        <v>951</v>
      </c>
      <c r="I104" t="s">
        <v>958</v>
      </c>
    </row>
    <row r="105" spans="1:9" x14ac:dyDescent="0.3">
      <c r="A105" t="s">
        <v>951</v>
      </c>
      <c r="I105" t="s">
        <v>958</v>
      </c>
    </row>
    <row r="106" spans="1:9" x14ac:dyDescent="0.3">
      <c r="A106" t="s">
        <v>951</v>
      </c>
      <c r="I106" t="s">
        <v>960</v>
      </c>
    </row>
    <row r="107" spans="1:9" x14ac:dyDescent="0.3">
      <c r="A107" t="s">
        <v>950</v>
      </c>
      <c r="I107" t="s">
        <v>958</v>
      </c>
    </row>
    <row r="108" spans="1:9" x14ac:dyDescent="0.3">
      <c r="A108" t="s">
        <v>950</v>
      </c>
      <c r="I108" t="s">
        <v>955</v>
      </c>
    </row>
    <row r="109" spans="1:9" x14ac:dyDescent="0.3">
      <c r="A109" t="s">
        <v>950</v>
      </c>
      <c r="I109" t="s">
        <v>958</v>
      </c>
    </row>
    <row r="110" spans="1:9" x14ac:dyDescent="0.3">
      <c r="A110" t="s">
        <v>950</v>
      </c>
      <c r="I110" t="s">
        <v>958</v>
      </c>
    </row>
    <row r="111" spans="1:9" x14ac:dyDescent="0.3">
      <c r="A111" t="s">
        <v>950</v>
      </c>
      <c r="I111" t="s">
        <v>955</v>
      </c>
    </row>
    <row r="112" spans="1:9" x14ac:dyDescent="0.3">
      <c r="A112" t="s">
        <v>950</v>
      </c>
      <c r="I112" t="s">
        <v>958</v>
      </c>
    </row>
    <row r="113" spans="1:9" x14ac:dyDescent="0.3">
      <c r="A113" t="s">
        <v>951</v>
      </c>
      <c r="I113" t="s">
        <v>958</v>
      </c>
    </row>
    <row r="114" spans="1:9" x14ac:dyDescent="0.3">
      <c r="A114" t="s">
        <v>950</v>
      </c>
      <c r="I114" t="s">
        <v>955</v>
      </c>
    </row>
    <row r="115" spans="1:9" x14ac:dyDescent="0.3">
      <c r="A115" t="s">
        <v>951</v>
      </c>
      <c r="I115" t="s">
        <v>955</v>
      </c>
    </row>
    <row r="116" spans="1:9" x14ac:dyDescent="0.3">
      <c r="A116" t="s">
        <v>950</v>
      </c>
      <c r="I116" t="s">
        <v>958</v>
      </c>
    </row>
    <row r="117" spans="1:9" x14ac:dyDescent="0.3">
      <c r="A117" t="s">
        <v>951</v>
      </c>
      <c r="I117" t="s">
        <v>958</v>
      </c>
    </row>
    <row r="118" spans="1:9" x14ac:dyDescent="0.3">
      <c r="A118" t="s">
        <v>950</v>
      </c>
      <c r="I118" t="s">
        <v>955</v>
      </c>
    </row>
    <row r="119" spans="1:9" x14ac:dyDescent="0.3">
      <c r="A119" t="s">
        <v>952</v>
      </c>
      <c r="I119" t="s">
        <v>1402</v>
      </c>
    </row>
    <row r="120" spans="1:9" x14ac:dyDescent="0.3">
      <c r="A120" t="s">
        <v>951</v>
      </c>
      <c r="I120" t="s">
        <v>955</v>
      </c>
    </row>
    <row r="121" spans="1:9" x14ac:dyDescent="0.3">
      <c r="A121" t="s">
        <v>951</v>
      </c>
      <c r="I121" t="s">
        <v>955</v>
      </c>
    </row>
    <row r="122" spans="1:9" x14ac:dyDescent="0.3">
      <c r="A122" t="s">
        <v>951</v>
      </c>
      <c r="I122" t="s">
        <v>955</v>
      </c>
    </row>
    <row r="123" spans="1:9" x14ac:dyDescent="0.3">
      <c r="A123" t="s">
        <v>950</v>
      </c>
      <c r="I123" t="s">
        <v>958</v>
      </c>
    </row>
    <row r="124" spans="1:9" x14ac:dyDescent="0.3">
      <c r="A124" t="s">
        <v>950</v>
      </c>
      <c r="I124" t="s">
        <v>955</v>
      </c>
    </row>
    <row r="125" spans="1:9" x14ac:dyDescent="0.3">
      <c r="A125" t="s">
        <v>950</v>
      </c>
      <c r="I125" t="s">
        <v>957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5"/>
  <sheetViews>
    <sheetView workbookViewId="0"/>
  </sheetViews>
  <sheetFormatPr defaultRowHeight="14.4" x14ac:dyDescent="0.3"/>
  <cols>
    <col min="1" max="1" width="23.77734375" bestFit="1" customWidth="1"/>
    <col min="2" max="2" width="24.5546875" bestFit="1" customWidth="1"/>
    <col min="3" max="3" width="3.77734375" customWidth="1"/>
    <col min="4" max="4" width="22.77734375" bestFit="1" customWidth="1"/>
    <col min="5" max="5" width="3.77734375" style="4" customWidth="1"/>
    <col min="6" max="6" width="19" bestFit="1" customWidth="1"/>
    <col min="7" max="7" width="10.77734375" customWidth="1"/>
    <col min="8" max="8" width="5.77734375" customWidth="1"/>
  </cols>
  <sheetData>
    <row r="1" spans="1:7" x14ac:dyDescent="0.3">
      <c r="A1" s="1" t="s">
        <v>60</v>
      </c>
      <c r="B1" s="1" t="s">
        <v>61</v>
      </c>
      <c r="D1" s="1" t="s">
        <v>1372</v>
      </c>
      <c r="E1" s="5"/>
    </row>
    <row r="2" spans="1:7" x14ac:dyDescent="0.3">
      <c r="A2" t="s">
        <v>962</v>
      </c>
      <c r="B2" t="s">
        <v>265</v>
      </c>
      <c r="D2" t="s">
        <v>1373</v>
      </c>
      <c r="F2" t="s">
        <v>1373</v>
      </c>
      <c r="G2">
        <f>COUNTIF(D:D,"="&amp;F2)</f>
        <v>90</v>
      </c>
    </row>
    <row r="3" spans="1:7" x14ac:dyDescent="0.3">
      <c r="A3" t="s">
        <v>962</v>
      </c>
      <c r="B3" t="s">
        <v>265</v>
      </c>
      <c r="D3" t="s">
        <v>1373</v>
      </c>
      <c r="F3" t="s">
        <v>1374</v>
      </c>
      <c r="G3">
        <f t="shared" ref="G3:G6" si="0">COUNTIF(D:D,"="&amp;F3)</f>
        <v>23</v>
      </c>
    </row>
    <row r="4" spans="1:7" x14ac:dyDescent="0.3">
      <c r="A4" t="s">
        <v>263</v>
      </c>
      <c r="B4" t="s">
        <v>265</v>
      </c>
      <c r="D4" t="s">
        <v>1374</v>
      </c>
      <c r="F4" s="6" t="s">
        <v>1375</v>
      </c>
      <c r="G4">
        <f t="shared" si="0"/>
        <v>2</v>
      </c>
    </row>
    <row r="5" spans="1:7" x14ac:dyDescent="0.3">
      <c r="A5" t="s">
        <v>962</v>
      </c>
      <c r="B5" t="s">
        <v>265</v>
      </c>
      <c r="D5" t="s">
        <v>1373</v>
      </c>
      <c r="F5" s="6" t="s">
        <v>1376</v>
      </c>
      <c r="G5">
        <f t="shared" si="0"/>
        <v>3</v>
      </c>
    </row>
    <row r="6" spans="1:7" x14ac:dyDescent="0.3">
      <c r="A6" t="s">
        <v>962</v>
      </c>
      <c r="B6" t="s">
        <v>265</v>
      </c>
      <c r="D6" t="s">
        <v>1373</v>
      </c>
      <c r="F6" s="6" t="s">
        <v>1377</v>
      </c>
      <c r="G6">
        <f t="shared" si="0"/>
        <v>6</v>
      </c>
    </row>
    <row r="7" spans="1:7" x14ac:dyDescent="0.3">
      <c r="A7" t="s">
        <v>962</v>
      </c>
      <c r="B7" t="s">
        <v>265</v>
      </c>
      <c r="D7" t="s">
        <v>1373</v>
      </c>
      <c r="E7" s="6"/>
      <c r="F7" s="6" t="s">
        <v>1352</v>
      </c>
      <c r="G7">
        <v>124</v>
      </c>
    </row>
    <row r="8" spans="1:7" x14ac:dyDescent="0.3">
      <c r="A8" t="s">
        <v>264</v>
      </c>
      <c r="B8" t="s">
        <v>265</v>
      </c>
      <c r="D8" t="s">
        <v>1375</v>
      </c>
      <c r="E8" s="6"/>
    </row>
    <row r="9" spans="1:7" x14ac:dyDescent="0.3">
      <c r="A9" t="s">
        <v>962</v>
      </c>
      <c r="B9" t="s">
        <v>265</v>
      </c>
      <c r="D9" t="s">
        <v>1373</v>
      </c>
      <c r="E9" s="6"/>
      <c r="F9" s="6" t="s">
        <v>1377</v>
      </c>
      <c r="G9" s="2">
        <f>G6/G7</f>
        <v>4.8387096774193547E-2</v>
      </c>
    </row>
    <row r="10" spans="1:7" x14ac:dyDescent="0.3">
      <c r="A10" t="s">
        <v>962</v>
      </c>
      <c r="B10" t="s">
        <v>265</v>
      </c>
      <c r="D10" t="s">
        <v>1373</v>
      </c>
      <c r="E10" s="6"/>
      <c r="F10" s="6" t="s">
        <v>1376</v>
      </c>
      <c r="G10" s="2">
        <f>G5/G7</f>
        <v>2.4193548387096774E-2</v>
      </c>
    </row>
    <row r="11" spans="1:7" x14ac:dyDescent="0.3">
      <c r="A11" t="s">
        <v>962</v>
      </c>
      <c r="B11" t="s">
        <v>265</v>
      </c>
      <c r="D11" t="s">
        <v>1373</v>
      </c>
      <c r="E11" s="6"/>
      <c r="F11" s="6" t="s">
        <v>1375</v>
      </c>
      <c r="G11" s="2">
        <f>G4/G7</f>
        <v>1.6129032258064516E-2</v>
      </c>
    </row>
    <row r="12" spans="1:7" x14ac:dyDescent="0.3">
      <c r="A12" t="s">
        <v>962</v>
      </c>
      <c r="B12" t="s">
        <v>265</v>
      </c>
      <c r="D12" t="s">
        <v>1373</v>
      </c>
      <c r="F12" t="s">
        <v>1374</v>
      </c>
      <c r="G12" s="2">
        <f>G3/G7</f>
        <v>0.18548387096774194</v>
      </c>
    </row>
    <row r="13" spans="1:7" x14ac:dyDescent="0.3">
      <c r="A13" t="s">
        <v>962</v>
      </c>
      <c r="B13" t="s">
        <v>964</v>
      </c>
      <c r="D13" t="s">
        <v>1373</v>
      </c>
      <c r="F13" t="s">
        <v>1373</v>
      </c>
      <c r="G13" s="2">
        <f>G2/G7</f>
        <v>0.72580645161290325</v>
      </c>
    </row>
    <row r="14" spans="1:7" x14ac:dyDescent="0.3">
      <c r="A14" t="s">
        <v>962</v>
      </c>
      <c r="B14" t="s">
        <v>265</v>
      </c>
      <c r="D14" t="s">
        <v>1373</v>
      </c>
    </row>
    <row r="15" spans="1:7" x14ac:dyDescent="0.3">
      <c r="A15" t="s">
        <v>962</v>
      </c>
      <c r="B15" t="s">
        <v>265</v>
      </c>
      <c r="D15" t="s">
        <v>1373</v>
      </c>
    </row>
    <row r="16" spans="1:7" x14ac:dyDescent="0.3">
      <c r="A16" t="s">
        <v>962</v>
      </c>
      <c r="B16" t="s">
        <v>265</v>
      </c>
      <c r="D16" t="s">
        <v>1373</v>
      </c>
    </row>
    <row r="17" spans="1:4" x14ac:dyDescent="0.3">
      <c r="A17" t="s">
        <v>962</v>
      </c>
      <c r="B17" t="s">
        <v>265</v>
      </c>
      <c r="D17" t="s">
        <v>1373</v>
      </c>
    </row>
    <row r="18" spans="1:4" x14ac:dyDescent="0.3">
      <c r="A18" t="s">
        <v>962</v>
      </c>
      <c r="B18" t="s">
        <v>265</v>
      </c>
      <c r="D18" t="s">
        <v>1373</v>
      </c>
    </row>
    <row r="19" spans="1:4" x14ac:dyDescent="0.3">
      <c r="A19" t="s">
        <v>962</v>
      </c>
      <c r="B19" t="s">
        <v>265</v>
      </c>
      <c r="D19" t="s">
        <v>1373</v>
      </c>
    </row>
    <row r="20" spans="1:4" x14ac:dyDescent="0.3">
      <c r="A20" t="s">
        <v>962</v>
      </c>
      <c r="B20" t="s">
        <v>265</v>
      </c>
      <c r="D20" t="s">
        <v>1373</v>
      </c>
    </row>
    <row r="21" spans="1:4" x14ac:dyDescent="0.3">
      <c r="A21" t="s">
        <v>263</v>
      </c>
      <c r="B21" t="s">
        <v>265</v>
      </c>
      <c r="D21" t="s">
        <v>1374</v>
      </c>
    </row>
    <row r="22" spans="1:4" x14ac:dyDescent="0.3">
      <c r="A22" t="s">
        <v>962</v>
      </c>
      <c r="B22" t="s">
        <v>265</v>
      </c>
      <c r="D22" t="s">
        <v>1373</v>
      </c>
    </row>
    <row r="23" spans="1:4" x14ac:dyDescent="0.3">
      <c r="A23" t="s">
        <v>962</v>
      </c>
      <c r="B23" t="s">
        <v>265</v>
      </c>
      <c r="C23" s="3"/>
      <c r="D23" t="s">
        <v>1373</v>
      </c>
    </row>
    <row r="24" spans="1:4" x14ac:dyDescent="0.3">
      <c r="A24" t="s">
        <v>962</v>
      </c>
      <c r="B24" t="s">
        <v>265</v>
      </c>
      <c r="C24" s="3"/>
      <c r="D24" t="s">
        <v>1373</v>
      </c>
    </row>
    <row r="25" spans="1:4" x14ac:dyDescent="0.3">
      <c r="A25" t="s">
        <v>962</v>
      </c>
      <c r="B25" t="s">
        <v>265</v>
      </c>
      <c r="C25" s="3"/>
      <c r="D25" t="s">
        <v>1373</v>
      </c>
    </row>
    <row r="26" spans="1:4" x14ac:dyDescent="0.3">
      <c r="A26" t="s">
        <v>263</v>
      </c>
      <c r="B26" t="s">
        <v>265</v>
      </c>
      <c r="C26" s="3"/>
      <c r="D26" t="s">
        <v>1374</v>
      </c>
    </row>
    <row r="27" spans="1:4" x14ac:dyDescent="0.3">
      <c r="A27" t="s">
        <v>962</v>
      </c>
      <c r="B27" t="s">
        <v>265</v>
      </c>
      <c r="C27" s="3"/>
      <c r="D27" t="s">
        <v>1373</v>
      </c>
    </row>
    <row r="28" spans="1:4" x14ac:dyDescent="0.3">
      <c r="A28" t="s">
        <v>962</v>
      </c>
      <c r="B28" t="s">
        <v>265</v>
      </c>
      <c r="C28" s="3"/>
      <c r="D28" t="s">
        <v>1373</v>
      </c>
    </row>
    <row r="29" spans="1:4" x14ac:dyDescent="0.3">
      <c r="A29" t="s">
        <v>962</v>
      </c>
      <c r="B29" t="s">
        <v>265</v>
      </c>
      <c r="D29" t="s">
        <v>1373</v>
      </c>
    </row>
    <row r="30" spans="1:4" x14ac:dyDescent="0.3">
      <c r="A30" t="s">
        <v>962</v>
      </c>
      <c r="B30" t="s">
        <v>265</v>
      </c>
      <c r="D30" t="s">
        <v>1373</v>
      </c>
    </row>
    <row r="31" spans="1:4" x14ac:dyDescent="0.3">
      <c r="A31" t="s">
        <v>962</v>
      </c>
      <c r="B31" t="s">
        <v>265</v>
      </c>
      <c r="D31" t="s">
        <v>1373</v>
      </c>
    </row>
    <row r="32" spans="1:4" x14ac:dyDescent="0.3">
      <c r="A32" t="s">
        <v>962</v>
      </c>
      <c r="B32" t="s">
        <v>265</v>
      </c>
      <c r="D32" t="s">
        <v>1373</v>
      </c>
    </row>
    <row r="33" spans="1:4" x14ac:dyDescent="0.3">
      <c r="A33" t="s">
        <v>263</v>
      </c>
      <c r="B33" t="s">
        <v>265</v>
      </c>
      <c r="D33" t="s">
        <v>1374</v>
      </c>
    </row>
    <row r="34" spans="1:4" x14ac:dyDescent="0.3">
      <c r="A34" t="s">
        <v>962</v>
      </c>
      <c r="B34" t="s">
        <v>265</v>
      </c>
      <c r="D34" t="s">
        <v>1373</v>
      </c>
    </row>
    <row r="35" spans="1:4" x14ac:dyDescent="0.3">
      <c r="A35" t="s">
        <v>962</v>
      </c>
      <c r="B35" t="s">
        <v>265</v>
      </c>
      <c r="D35" t="s">
        <v>1373</v>
      </c>
    </row>
    <row r="36" spans="1:4" x14ac:dyDescent="0.3">
      <c r="A36" t="s">
        <v>962</v>
      </c>
      <c r="B36" t="s">
        <v>265</v>
      </c>
      <c r="D36" t="s">
        <v>1373</v>
      </c>
    </row>
    <row r="37" spans="1:4" x14ac:dyDescent="0.3">
      <c r="A37" t="s">
        <v>962</v>
      </c>
      <c r="B37" t="s">
        <v>265</v>
      </c>
      <c r="D37" t="s">
        <v>1373</v>
      </c>
    </row>
    <row r="38" spans="1:4" x14ac:dyDescent="0.3">
      <c r="A38" t="s">
        <v>962</v>
      </c>
      <c r="B38" t="s">
        <v>265</v>
      </c>
      <c r="D38" t="s">
        <v>1373</v>
      </c>
    </row>
    <row r="39" spans="1:4" x14ac:dyDescent="0.3">
      <c r="A39" t="s">
        <v>962</v>
      </c>
      <c r="B39" t="s">
        <v>265</v>
      </c>
      <c r="D39" t="s">
        <v>1373</v>
      </c>
    </row>
    <row r="40" spans="1:4" x14ac:dyDescent="0.3">
      <c r="A40" t="s">
        <v>962</v>
      </c>
      <c r="B40" t="s">
        <v>265</v>
      </c>
      <c r="D40" t="s">
        <v>1373</v>
      </c>
    </row>
    <row r="41" spans="1:4" x14ac:dyDescent="0.3">
      <c r="A41" t="s">
        <v>962</v>
      </c>
      <c r="B41" t="s">
        <v>265</v>
      </c>
      <c r="D41" t="s">
        <v>1373</v>
      </c>
    </row>
    <row r="42" spans="1:4" x14ac:dyDescent="0.3">
      <c r="A42" t="s">
        <v>962</v>
      </c>
      <c r="B42" t="s">
        <v>265</v>
      </c>
      <c r="D42" t="s">
        <v>1373</v>
      </c>
    </row>
    <row r="43" spans="1:4" x14ac:dyDescent="0.3">
      <c r="A43" t="s">
        <v>263</v>
      </c>
      <c r="B43" t="s">
        <v>265</v>
      </c>
      <c r="D43" t="s">
        <v>1374</v>
      </c>
    </row>
    <row r="44" spans="1:4" x14ac:dyDescent="0.3">
      <c r="A44" t="s">
        <v>962</v>
      </c>
      <c r="B44" t="s">
        <v>265</v>
      </c>
      <c r="D44" t="s">
        <v>1373</v>
      </c>
    </row>
    <row r="45" spans="1:4" x14ac:dyDescent="0.3">
      <c r="A45" t="s">
        <v>962</v>
      </c>
      <c r="B45" t="s">
        <v>265</v>
      </c>
      <c r="D45" t="s">
        <v>1373</v>
      </c>
    </row>
    <row r="46" spans="1:4" x14ac:dyDescent="0.3">
      <c r="A46" t="s">
        <v>263</v>
      </c>
      <c r="B46" t="s">
        <v>265</v>
      </c>
      <c r="D46" t="s">
        <v>1374</v>
      </c>
    </row>
    <row r="47" spans="1:4" x14ac:dyDescent="0.3">
      <c r="A47" t="s">
        <v>962</v>
      </c>
      <c r="B47" t="s">
        <v>265</v>
      </c>
      <c r="D47" t="s">
        <v>1373</v>
      </c>
    </row>
    <row r="48" spans="1:4" x14ac:dyDescent="0.3">
      <c r="A48" t="s">
        <v>962</v>
      </c>
      <c r="B48" t="s">
        <v>265</v>
      </c>
      <c r="D48" t="s">
        <v>1373</v>
      </c>
    </row>
    <row r="49" spans="1:4" x14ac:dyDescent="0.3">
      <c r="A49" t="s">
        <v>962</v>
      </c>
      <c r="B49" t="s">
        <v>265</v>
      </c>
      <c r="D49" t="s">
        <v>1373</v>
      </c>
    </row>
    <row r="50" spans="1:4" x14ac:dyDescent="0.3">
      <c r="A50" t="s">
        <v>263</v>
      </c>
      <c r="B50" t="s">
        <v>265</v>
      </c>
      <c r="D50" t="s">
        <v>1374</v>
      </c>
    </row>
    <row r="51" spans="1:4" x14ac:dyDescent="0.3">
      <c r="A51" t="s">
        <v>962</v>
      </c>
      <c r="B51" t="s">
        <v>265</v>
      </c>
      <c r="D51" t="s">
        <v>1373</v>
      </c>
    </row>
    <row r="52" spans="1:4" x14ac:dyDescent="0.3">
      <c r="A52" t="s">
        <v>962</v>
      </c>
      <c r="B52" t="s">
        <v>265</v>
      </c>
      <c r="D52" t="s">
        <v>1373</v>
      </c>
    </row>
    <row r="53" spans="1:4" x14ac:dyDescent="0.3">
      <c r="A53" t="s">
        <v>962</v>
      </c>
      <c r="B53" t="s">
        <v>265</v>
      </c>
      <c r="D53" t="s">
        <v>1373</v>
      </c>
    </row>
    <row r="54" spans="1:4" x14ac:dyDescent="0.3">
      <c r="A54" t="s">
        <v>962</v>
      </c>
      <c r="B54" t="s">
        <v>265</v>
      </c>
      <c r="D54" t="s">
        <v>1373</v>
      </c>
    </row>
    <row r="55" spans="1:4" x14ac:dyDescent="0.3">
      <c r="A55" t="s">
        <v>962</v>
      </c>
      <c r="B55" t="s">
        <v>265</v>
      </c>
      <c r="D55" t="s">
        <v>1373</v>
      </c>
    </row>
    <row r="56" spans="1:4" x14ac:dyDescent="0.3">
      <c r="A56" t="s">
        <v>263</v>
      </c>
      <c r="B56" t="s">
        <v>265</v>
      </c>
      <c r="D56" t="s">
        <v>1374</v>
      </c>
    </row>
    <row r="57" spans="1:4" x14ac:dyDescent="0.3">
      <c r="A57" t="s">
        <v>962</v>
      </c>
      <c r="B57" t="s">
        <v>265</v>
      </c>
      <c r="D57" t="s">
        <v>1373</v>
      </c>
    </row>
    <row r="58" spans="1:4" x14ac:dyDescent="0.3">
      <c r="A58" t="s">
        <v>962</v>
      </c>
      <c r="B58" t="s">
        <v>265</v>
      </c>
      <c r="D58" t="s">
        <v>1373</v>
      </c>
    </row>
    <row r="59" spans="1:4" x14ac:dyDescent="0.3">
      <c r="A59" t="s">
        <v>962</v>
      </c>
      <c r="B59" t="s">
        <v>265</v>
      </c>
      <c r="D59" t="s">
        <v>1373</v>
      </c>
    </row>
    <row r="60" spans="1:4" x14ac:dyDescent="0.3">
      <c r="A60" t="s">
        <v>962</v>
      </c>
      <c r="B60" t="s">
        <v>265</v>
      </c>
      <c r="D60" t="s">
        <v>1373</v>
      </c>
    </row>
    <row r="61" spans="1:4" x14ac:dyDescent="0.3">
      <c r="A61" t="s">
        <v>264</v>
      </c>
      <c r="B61" t="s">
        <v>265</v>
      </c>
      <c r="D61" t="s">
        <v>1375</v>
      </c>
    </row>
    <row r="62" spans="1:4" x14ac:dyDescent="0.3">
      <c r="A62" t="s">
        <v>962</v>
      </c>
      <c r="B62" t="s">
        <v>265</v>
      </c>
      <c r="D62" t="s">
        <v>1373</v>
      </c>
    </row>
    <row r="63" spans="1:4" x14ac:dyDescent="0.3">
      <c r="A63" t="s">
        <v>962</v>
      </c>
      <c r="B63" t="s">
        <v>265</v>
      </c>
      <c r="D63" t="s">
        <v>1373</v>
      </c>
    </row>
    <row r="64" spans="1:4" x14ac:dyDescent="0.3">
      <c r="A64" t="s">
        <v>962</v>
      </c>
      <c r="B64" t="s">
        <v>265</v>
      </c>
      <c r="D64" t="s">
        <v>1373</v>
      </c>
    </row>
    <row r="65" spans="1:4" x14ac:dyDescent="0.3">
      <c r="A65" t="s">
        <v>263</v>
      </c>
      <c r="B65" t="s">
        <v>265</v>
      </c>
      <c r="D65" t="s">
        <v>1374</v>
      </c>
    </row>
    <row r="66" spans="1:4" x14ac:dyDescent="0.3">
      <c r="A66" t="s">
        <v>263</v>
      </c>
      <c r="B66" t="s">
        <v>265</v>
      </c>
      <c r="D66" t="s">
        <v>1374</v>
      </c>
    </row>
    <row r="67" spans="1:4" x14ac:dyDescent="0.3">
      <c r="A67" t="s">
        <v>263</v>
      </c>
      <c r="B67" t="s">
        <v>265</v>
      </c>
      <c r="D67" t="s">
        <v>1374</v>
      </c>
    </row>
    <row r="68" spans="1:4" x14ac:dyDescent="0.3">
      <c r="A68" t="s">
        <v>962</v>
      </c>
      <c r="B68" t="s">
        <v>266</v>
      </c>
      <c r="D68" t="s">
        <v>1376</v>
      </c>
    </row>
    <row r="69" spans="1:4" x14ac:dyDescent="0.3">
      <c r="A69" t="s">
        <v>263</v>
      </c>
      <c r="B69" t="s">
        <v>265</v>
      </c>
      <c r="D69" t="s">
        <v>1374</v>
      </c>
    </row>
    <row r="70" spans="1:4" x14ac:dyDescent="0.3">
      <c r="A70" t="s">
        <v>263</v>
      </c>
      <c r="B70" t="s">
        <v>266</v>
      </c>
      <c r="D70" t="s">
        <v>1377</v>
      </c>
    </row>
    <row r="71" spans="1:4" x14ac:dyDescent="0.3">
      <c r="A71" t="s">
        <v>263</v>
      </c>
      <c r="B71" t="s">
        <v>266</v>
      </c>
      <c r="D71" t="s">
        <v>1377</v>
      </c>
    </row>
    <row r="72" spans="1:4" x14ac:dyDescent="0.3">
      <c r="A72" t="s">
        <v>263</v>
      </c>
      <c r="B72" t="s">
        <v>265</v>
      </c>
      <c r="D72" t="s">
        <v>1374</v>
      </c>
    </row>
    <row r="73" spans="1:4" x14ac:dyDescent="0.3">
      <c r="A73" t="s">
        <v>962</v>
      </c>
      <c r="B73" t="s">
        <v>265</v>
      </c>
      <c r="D73" t="s">
        <v>1373</v>
      </c>
    </row>
    <row r="74" spans="1:4" x14ac:dyDescent="0.3">
      <c r="A74" t="s">
        <v>263</v>
      </c>
      <c r="B74" t="s">
        <v>266</v>
      </c>
      <c r="D74" t="s">
        <v>1377</v>
      </c>
    </row>
    <row r="75" spans="1:4" x14ac:dyDescent="0.3">
      <c r="A75" t="s">
        <v>962</v>
      </c>
      <c r="B75" t="s">
        <v>265</v>
      </c>
      <c r="D75" t="s">
        <v>1373</v>
      </c>
    </row>
    <row r="76" spans="1:4" x14ac:dyDescent="0.3">
      <c r="A76" t="s">
        <v>962</v>
      </c>
      <c r="B76" t="s">
        <v>265</v>
      </c>
      <c r="D76" t="s">
        <v>1373</v>
      </c>
    </row>
    <row r="77" spans="1:4" x14ac:dyDescent="0.3">
      <c r="A77" t="s">
        <v>962</v>
      </c>
      <c r="B77" t="s">
        <v>265</v>
      </c>
      <c r="D77" t="s">
        <v>1373</v>
      </c>
    </row>
    <row r="78" spans="1:4" x14ac:dyDescent="0.3">
      <c r="A78" t="s">
        <v>263</v>
      </c>
      <c r="B78" t="s">
        <v>265</v>
      </c>
      <c r="D78" t="s">
        <v>1374</v>
      </c>
    </row>
    <row r="79" spans="1:4" x14ac:dyDescent="0.3">
      <c r="A79" t="s">
        <v>962</v>
      </c>
      <c r="B79" t="s">
        <v>265</v>
      </c>
      <c r="D79" t="s">
        <v>1373</v>
      </c>
    </row>
    <row r="80" spans="1:4" x14ac:dyDescent="0.3">
      <c r="A80" t="s">
        <v>962</v>
      </c>
      <c r="B80" t="s">
        <v>265</v>
      </c>
      <c r="D80" t="s">
        <v>1373</v>
      </c>
    </row>
    <row r="81" spans="1:4" x14ac:dyDescent="0.3">
      <c r="A81" t="s">
        <v>962</v>
      </c>
      <c r="B81" t="s">
        <v>265</v>
      </c>
      <c r="D81" t="s">
        <v>1373</v>
      </c>
    </row>
    <row r="82" spans="1:4" x14ac:dyDescent="0.3">
      <c r="A82" t="s">
        <v>962</v>
      </c>
      <c r="B82" t="s">
        <v>265</v>
      </c>
      <c r="D82" t="s">
        <v>1373</v>
      </c>
    </row>
    <row r="83" spans="1:4" x14ac:dyDescent="0.3">
      <c r="A83" t="s">
        <v>263</v>
      </c>
      <c r="B83" t="s">
        <v>265</v>
      </c>
      <c r="D83" t="s">
        <v>1374</v>
      </c>
    </row>
    <row r="84" spans="1:4" x14ac:dyDescent="0.3">
      <c r="A84" t="s">
        <v>962</v>
      </c>
      <c r="B84" t="s">
        <v>265</v>
      </c>
      <c r="D84" t="s">
        <v>1373</v>
      </c>
    </row>
    <row r="85" spans="1:4" x14ac:dyDescent="0.3">
      <c r="A85" t="s">
        <v>962</v>
      </c>
      <c r="B85" t="s">
        <v>265</v>
      </c>
      <c r="D85" t="s">
        <v>1373</v>
      </c>
    </row>
    <row r="86" spans="1:4" x14ac:dyDescent="0.3">
      <c r="A86" t="s">
        <v>962</v>
      </c>
      <c r="B86" t="s">
        <v>265</v>
      </c>
      <c r="D86" t="s">
        <v>1373</v>
      </c>
    </row>
    <row r="87" spans="1:4" x14ac:dyDescent="0.3">
      <c r="A87" t="s">
        <v>263</v>
      </c>
      <c r="B87" t="s">
        <v>265</v>
      </c>
      <c r="D87" t="s">
        <v>1374</v>
      </c>
    </row>
    <row r="88" spans="1:4" x14ac:dyDescent="0.3">
      <c r="A88" t="s">
        <v>263</v>
      </c>
      <c r="B88" t="s">
        <v>266</v>
      </c>
      <c r="D88" t="s">
        <v>1377</v>
      </c>
    </row>
    <row r="89" spans="1:4" x14ac:dyDescent="0.3">
      <c r="A89" t="s">
        <v>962</v>
      </c>
      <c r="B89" t="s">
        <v>265</v>
      </c>
      <c r="D89" t="s">
        <v>1373</v>
      </c>
    </row>
    <row r="90" spans="1:4" x14ac:dyDescent="0.3">
      <c r="A90" t="s">
        <v>263</v>
      </c>
      <c r="B90" t="s">
        <v>265</v>
      </c>
      <c r="D90" t="s">
        <v>1374</v>
      </c>
    </row>
    <row r="91" spans="1:4" x14ac:dyDescent="0.3">
      <c r="A91" t="s">
        <v>962</v>
      </c>
      <c r="B91" t="s">
        <v>265</v>
      </c>
      <c r="D91" t="s">
        <v>1373</v>
      </c>
    </row>
    <row r="92" spans="1:4" x14ac:dyDescent="0.3">
      <c r="A92" t="s">
        <v>962</v>
      </c>
      <c r="B92" t="s">
        <v>265</v>
      </c>
      <c r="D92" t="s">
        <v>1373</v>
      </c>
    </row>
    <row r="93" spans="1:4" x14ac:dyDescent="0.3">
      <c r="A93" t="s">
        <v>962</v>
      </c>
      <c r="B93" t="s">
        <v>266</v>
      </c>
      <c r="D93" t="s">
        <v>1376</v>
      </c>
    </row>
    <row r="94" spans="1:4" x14ac:dyDescent="0.3">
      <c r="A94" t="s">
        <v>962</v>
      </c>
      <c r="B94" t="s">
        <v>265</v>
      </c>
      <c r="D94" t="s">
        <v>1373</v>
      </c>
    </row>
    <row r="95" spans="1:4" x14ac:dyDescent="0.3">
      <c r="A95" t="s">
        <v>263</v>
      </c>
      <c r="B95" t="s">
        <v>266</v>
      </c>
      <c r="D95" t="s">
        <v>1377</v>
      </c>
    </row>
    <row r="96" spans="1:4" x14ac:dyDescent="0.3">
      <c r="A96" t="s">
        <v>263</v>
      </c>
      <c r="B96" t="s">
        <v>265</v>
      </c>
      <c r="D96" t="s">
        <v>1374</v>
      </c>
    </row>
    <row r="97" spans="1:4" x14ac:dyDescent="0.3">
      <c r="A97" t="s">
        <v>962</v>
      </c>
      <c r="B97" t="s">
        <v>265</v>
      </c>
      <c r="D97" t="s">
        <v>1373</v>
      </c>
    </row>
    <row r="98" spans="1:4" x14ac:dyDescent="0.3">
      <c r="A98" t="s">
        <v>962</v>
      </c>
      <c r="B98" t="s">
        <v>265</v>
      </c>
      <c r="D98" t="s">
        <v>1373</v>
      </c>
    </row>
    <row r="99" spans="1:4" x14ac:dyDescent="0.3">
      <c r="A99" t="s">
        <v>962</v>
      </c>
      <c r="B99" t="s">
        <v>265</v>
      </c>
      <c r="D99" t="s">
        <v>1373</v>
      </c>
    </row>
    <row r="100" spans="1:4" x14ac:dyDescent="0.3">
      <c r="A100" t="s">
        <v>962</v>
      </c>
      <c r="B100" t="s">
        <v>265</v>
      </c>
      <c r="D100" t="s">
        <v>1373</v>
      </c>
    </row>
    <row r="101" spans="1:4" x14ac:dyDescent="0.3">
      <c r="A101" t="s">
        <v>263</v>
      </c>
      <c r="B101" t="s">
        <v>265</v>
      </c>
      <c r="D101" t="s">
        <v>1374</v>
      </c>
    </row>
    <row r="102" spans="1:4" x14ac:dyDescent="0.3">
      <c r="A102" t="s">
        <v>962</v>
      </c>
      <c r="B102" t="s">
        <v>266</v>
      </c>
      <c r="D102" t="s">
        <v>1376</v>
      </c>
    </row>
    <row r="103" spans="1:4" x14ac:dyDescent="0.3">
      <c r="A103" t="s">
        <v>962</v>
      </c>
      <c r="B103" t="s">
        <v>265</v>
      </c>
      <c r="D103" t="s">
        <v>1373</v>
      </c>
    </row>
    <row r="104" spans="1:4" x14ac:dyDescent="0.3">
      <c r="A104" t="s">
        <v>962</v>
      </c>
      <c r="B104" t="s">
        <v>265</v>
      </c>
      <c r="D104" t="s">
        <v>1373</v>
      </c>
    </row>
    <row r="105" spans="1:4" x14ac:dyDescent="0.3">
      <c r="A105" t="s">
        <v>962</v>
      </c>
      <c r="B105" t="s">
        <v>265</v>
      </c>
      <c r="D105" t="s">
        <v>1373</v>
      </c>
    </row>
    <row r="106" spans="1:4" x14ac:dyDescent="0.3">
      <c r="A106" t="s">
        <v>962</v>
      </c>
      <c r="B106" t="s">
        <v>265</v>
      </c>
      <c r="D106" t="s">
        <v>1373</v>
      </c>
    </row>
    <row r="107" spans="1:4" x14ac:dyDescent="0.3">
      <c r="A107" t="s">
        <v>962</v>
      </c>
      <c r="B107" t="s">
        <v>265</v>
      </c>
      <c r="D107" t="s">
        <v>1373</v>
      </c>
    </row>
    <row r="108" spans="1:4" x14ac:dyDescent="0.3">
      <c r="A108" t="s">
        <v>263</v>
      </c>
      <c r="B108" t="s">
        <v>266</v>
      </c>
      <c r="D108" t="s">
        <v>1377</v>
      </c>
    </row>
    <row r="109" spans="1:4" x14ac:dyDescent="0.3">
      <c r="A109" t="s">
        <v>962</v>
      </c>
      <c r="B109" t="s">
        <v>265</v>
      </c>
      <c r="D109" t="s">
        <v>1373</v>
      </c>
    </row>
    <row r="110" spans="1:4" x14ac:dyDescent="0.3">
      <c r="A110" t="s">
        <v>263</v>
      </c>
      <c r="B110" t="s">
        <v>265</v>
      </c>
      <c r="D110" t="s">
        <v>1374</v>
      </c>
    </row>
    <row r="111" spans="1:4" x14ac:dyDescent="0.3">
      <c r="A111" t="s">
        <v>962</v>
      </c>
      <c r="B111" t="s">
        <v>265</v>
      </c>
      <c r="D111" t="s">
        <v>1373</v>
      </c>
    </row>
    <row r="112" spans="1:4" x14ac:dyDescent="0.3">
      <c r="A112" t="s">
        <v>263</v>
      </c>
      <c r="B112" t="s">
        <v>265</v>
      </c>
      <c r="D112" t="s">
        <v>1374</v>
      </c>
    </row>
    <row r="113" spans="1:4" x14ac:dyDescent="0.3">
      <c r="A113" t="s">
        <v>962</v>
      </c>
      <c r="B113" t="s">
        <v>265</v>
      </c>
      <c r="D113" t="s">
        <v>1373</v>
      </c>
    </row>
    <row r="114" spans="1:4" x14ac:dyDescent="0.3">
      <c r="A114" t="s">
        <v>962</v>
      </c>
      <c r="B114" t="s">
        <v>265</v>
      </c>
      <c r="D114" t="s">
        <v>1373</v>
      </c>
    </row>
    <row r="115" spans="1:4" x14ac:dyDescent="0.3">
      <c r="A115" t="s">
        <v>962</v>
      </c>
      <c r="B115" t="s">
        <v>265</v>
      </c>
      <c r="D115" t="s">
        <v>1373</v>
      </c>
    </row>
    <row r="116" spans="1:4" x14ac:dyDescent="0.3">
      <c r="A116" t="s">
        <v>962</v>
      </c>
      <c r="B116" t="s">
        <v>265</v>
      </c>
      <c r="D116" t="s">
        <v>1373</v>
      </c>
    </row>
    <row r="117" spans="1:4" x14ac:dyDescent="0.3">
      <c r="A117" t="s">
        <v>962</v>
      </c>
      <c r="B117" t="s">
        <v>265</v>
      </c>
      <c r="D117" t="s">
        <v>1373</v>
      </c>
    </row>
    <row r="118" spans="1:4" x14ac:dyDescent="0.3">
      <c r="A118" t="s">
        <v>263</v>
      </c>
      <c r="B118" t="s">
        <v>265</v>
      </c>
      <c r="D118" t="s">
        <v>1374</v>
      </c>
    </row>
    <row r="119" spans="1:4" x14ac:dyDescent="0.3">
      <c r="A119" t="s">
        <v>962</v>
      </c>
      <c r="B119" t="s">
        <v>265</v>
      </c>
      <c r="D119" t="s">
        <v>1373</v>
      </c>
    </row>
    <row r="120" spans="1:4" x14ac:dyDescent="0.3">
      <c r="A120" t="s">
        <v>962</v>
      </c>
      <c r="B120" t="s">
        <v>265</v>
      </c>
      <c r="D120" t="s">
        <v>1373</v>
      </c>
    </row>
    <row r="121" spans="1:4" x14ac:dyDescent="0.3">
      <c r="A121" t="s">
        <v>962</v>
      </c>
      <c r="B121" t="s">
        <v>265</v>
      </c>
      <c r="D121" t="s">
        <v>1373</v>
      </c>
    </row>
    <row r="122" spans="1:4" x14ac:dyDescent="0.3">
      <c r="A122" t="s">
        <v>962</v>
      </c>
      <c r="B122" t="s">
        <v>265</v>
      </c>
      <c r="D122" t="s">
        <v>1373</v>
      </c>
    </row>
    <row r="123" spans="1:4" x14ac:dyDescent="0.3">
      <c r="A123" t="s">
        <v>962</v>
      </c>
      <c r="B123" t="s">
        <v>265</v>
      </c>
      <c r="D123" t="s">
        <v>1373</v>
      </c>
    </row>
    <row r="124" spans="1:4" x14ac:dyDescent="0.3">
      <c r="A124" t="s">
        <v>962</v>
      </c>
      <c r="B124" t="s">
        <v>265</v>
      </c>
      <c r="D124" t="s">
        <v>1373</v>
      </c>
    </row>
    <row r="125" spans="1:4" x14ac:dyDescent="0.3">
      <c r="A125" t="s">
        <v>263</v>
      </c>
      <c r="B125" t="s">
        <v>265</v>
      </c>
      <c r="D125" t="s">
        <v>1374</v>
      </c>
    </row>
  </sheetData>
  <sortState xmlns:xlrd2="http://schemas.microsoft.com/office/spreadsheetml/2017/richdata2" ref="A2:B221">
    <sortCondition ref="A2:A221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48E8-8E86-422A-837E-89A39E2F2DD2}">
  <dimension ref="A1:Q125"/>
  <sheetViews>
    <sheetView workbookViewId="0"/>
  </sheetViews>
  <sheetFormatPr defaultRowHeight="14.4" x14ac:dyDescent="0.3"/>
  <cols>
    <col min="1" max="1" width="19.21875" bestFit="1" customWidth="1"/>
    <col min="2" max="2" width="3.77734375" customWidth="1"/>
    <col min="3" max="3" width="12.88671875" bestFit="1" customWidth="1"/>
    <col min="4" max="4" width="9.77734375" customWidth="1"/>
    <col min="5" max="10" width="10.77734375" customWidth="1"/>
    <col min="11" max="11" width="16.77734375" customWidth="1"/>
    <col min="12" max="12" width="3.77734375" customWidth="1"/>
    <col min="13" max="13" width="13.77734375" customWidth="1"/>
    <col min="14" max="14" width="3.77734375" customWidth="1"/>
    <col min="15" max="15" width="16.77734375" customWidth="1"/>
    <col min="16" max="17" width="11.77734375" customWidth="1"/>
  </cols>
  <sheetData>
    <row r="1" spans="1:17" x14ac:dyDescent="0.3">
      <c r="A1" s="1" t="s">
        <v>1419</v>
      </c>
      <c r="K1" s="1" t="s">
        <v>34</v>
      </c>
      <c r="M1" s="1" t="s">
        <v>35</v>
      </c>
      <c r="P1" t="s">
        <v>34</v>
      </c>
      <c r="Q1" t="s">
        <v>35</v>
      </c>
    </row>
    <row r="2" spans="1:17" x14ac:dyDescent="0.3">
      <c r="A2" t="s">
        <v>965</v>
      </c>
      <c r="C2" t="s">
        <v>968</v>
      </c>
      <c r="D2">
        <f>COUNTIF(A:A,"="&amp;C2)</f>
        <v>12</v>
      </c>
      <c r="K2" t="s">
        <v>965</v>
      </c>
      <c r="M2" t="s">
        <v>966</v>
      </c>
      <c r="O2" t="s">
        <v>968</v>
      </c>
      <c r="P2">
        <f>COUNTIF(K:K,"="&amp;O2)</f>
        <v>12</v>
      </c>
      <c r="Q2">
        <f>COUNTIF(M:M,"="&amp;O2)</f>
        <v>4</v>
      </c>
    </row>
    <row r="3" spans="1:17" x14ac:dyDescent="0.3">
      <c r="A3" t="s">
        <v>965</v>
      </c>
      <c r="C3" t="s">
        <v>965</v>
      </c>
      <c r="D3">
        <f>COUNTIF(A:A,"="&amp;C3)</f>
        <v>74</v>
      </c>
      <c r="K3" t="s">
        <v>965</v>
      </c>
      <c r="M3" t="s">
        <v>966</v>
      </c>
      <c r="O3" t="s">
        <v>965</v>
      </c>
      <c r="P3">
        <f t="shared" ref="P3:P7" si="0">COUNTIF(K:K,"="&amp;O3)</f>
        <v>74</v>
      </c>
      <c r="Q3">
        <f t="shared" ref="Q3:Q7" si="1">COUNTIF(M:M,"="&amp;O3)</f>
        <v>16</v>
      </c>
    </row>
    <row r="4" spans="1:17" x14ac:dyDescent="0.3">
      <c r="A4" t="s">
        <v>966</v>
      </c>
      <c r="C4" t="s">
        <v>966</v>
      </c>
      <c r="D4">
        <f>COUNTIF(A:A,"="&amp;C4)</f>
        <v>37</v>
      </c>
      <c r="K4" t="s">
        <v>966</v>
      </c>
      <c r="M4" t="s">
        <v>965</v>
      </c>
      <c r="O4" t="s">
        <v>966</v>
      </c>
      <c r="P4">
        <f t="shared" si="0"/>
        <v>37</v>
      </c>
      <c r="Q4">
        <f t="shared" si="1"/>
        <v>13</v>
      </c>
    </row>
    <row r="5" spans="1:17" x14ac:dyDescent="0.3">
      <c r="A5" t="s">
        <v>965</v>
      </c>
      <c r="C5" t="s">
        <v>969</v>
      </c>
      <c r="D5">
        <f>COUNTIF(A:A,"="&amp;C5)</f>
        <v>1</v>
      </c>
      <c r="K5" t="s">
        <v>965</v>
      </c>
      <c r="M5" t="s">
        <v>965</v>
      </c>
      <c r="O5" t="s">
        <v>969</v>
      </c>
      <c r="P5">
        <f t="shared" si="0"/>
        <v>1</v>
      </c>
      <c r="Q5">
        <f t="shared" si="1"/>
        <v>0</v>
      </c>
    </row>
    <row r="6" spans="1:17" x14ac:dyDescent="0.3">
      <c r="A6" t="s">
        <v>965</v>
      </c>
      <c r="C6" t="s">
        <v>1352</v>
      </c>
      <c r="D6">
        <v>124</v>
      </c>
      <c r="K6" t="s">
        <v>965</v>
      </c>
      <c r="M6" t="s">
        <v>965</v>
      </c>
      <c r="O6" t="s">
        <v>1217</v>
      </c>
      <c r="P6">
        <f t="shared" si="0"/>
        <v>0</v>
      </c>
      <c r="Q6">
        <f t="shared" si="1"/>
        <v>2</v>
      </c>
    </row>
    <row r="7" spans="1:17" x14ac:dyDescent="0.3">
      <c r="A7" t="s">
        <v>966</v>
      </c>
      <c r="K7" t="s">
        <v>966</v>
      </c>
      <c r="M7" t="s">
        <v>966</v>
      </c>
      <c r="O7" t="s">
        <v>967</v>
      </c>
      <c r="P7">
        <f t="shared" si="0"/>
        <v>0</v>
      </c>
      <c r="Q7">
        <f t="shared" si="1"/>
        <v>1</v>
      </c>
    </row>
    <row r="8" spans="1:17" x14ac:dyDescent="0.3">
      <c r="A8" t="s">
        <v>965</v>
      </c>
      <c r="C8" t="s">
        <v>969</v>
      </c>
      <c r="D8" s="2">
        <f>D5/D6</f>
        <v>8.0645161290322578E-3</v>
      </c>
      <c r="K8" t="s">
        <v>965</v>
      </c>
      <c r="M8" t="s">
        <v>965</v>
      </c>
      <c r="O8" t="s">
        <v>1352</v>
      </c>
      <c r="P8">
        <v>124</v>
      </c>
      <c r="Q8">
        <v>36</v>
      </c>
    </row>
    <row r="9" spans="1:17" x14ac:dyDescent="0.3">
      <c r="A9" t="s">
        <v>965</v>
      </c>
      <c r="C9" t="s">
        <v>966</v>
      </c>
      <c r="D9" s="2">
        <f>D4/D6</f>
        <v>0.29838709677419356</v>
      </c>
      <c r="K9" t="s">
        <v>965</v>
      </c>
      <c r="M9" t="s">
        <v>1217</v>
      </c>
    </row>
    <row r="10" spans="1:17" x14ac:dyDescent="0.3">
      <c r="A10" t="s">
        <v>966</v>
      </c>
      <c r="C10" t="s">
        <v>965</v>
      </c>
      <c r="D10" s="2">
        <f>D3/D6</f>
        <v>0.59677419354838712</v>
      </c>
      <c r="K10" t="s">
        <v>966</v>
      </c>
      <c r="M10" t="s">
        <v>965</v>
      </c>
      <c r="P10" t="s">
        <v>34</v>
      </c>
      <c r="Q10" t="s">
        <v>35</v>
      </c>
    </row>
    <row r="11" spans="1:17" x14ac:dyDescent="0.3">
      <c r="A11" t="s">
        <v>965</v>
      </c>
      <c r="C11" t="s">
        <v>968</v>
      </c>
      <c r="D11" s="2">
        <f>D2/D6</f>
        <v>9.6774193548387094E-2</v>
      </c>
      <c r="K11" t="s">
        <v>965</v>
      </c>
      <c r="M11" t="s">
        <v>968</v>
      </c>
      <c r="O11" t="s">
        <v>968</v>
      </c>
      <c r="P11" s="14">
        <f>P2/$P$8</f>
        <v>9.6774193548387094E-2</v>
      </c>
      <c r="Q11" s="14">
        <f>Q2/$Q$8</f>
        <v>0.1111111111111111</v>
      </c>
    </row>
    <row r="12" spans="1:17" x14ac:dyDescent="0.3">
      <c r="A12" t="s">
        <v>968</v>
      </c>
      <c r="D12" s="2"/>
      <c r="K12" t="s">
        <v>968</v>
      </c>
      <c r="M12" t="s">
        <v>965</v>
      </c>
      <c r="O12" t="s">
        <v>965</v>
      </c>
      <c r="P12" s="14">
        <f t="shared" ref="P12:P16" si="2">P3/$P$8</f>
        <v>0.59677419354838712</v>
      </c>
      <c r="Q12" s="14">
        <f t="shared" ref="Q12:Q16" si="3">Q3/$Q$8</f>
        <v>0.44444444444444442</v>
      </c>
    </row>
    <row r="13" spans="1:17" x14ac:dyDescent="0.3">
      <c r="A13" t="s">
        <v>965</v>
      </c>
      <c r="K13" t="s">
        <v>965</v>
      </c>
      <c r="M13" t="s">
        <v>965</v>
      </c>
      <c r="O13" t="s">
        <v>966</v>
      </c>
      <c r="P13" s="14">
        <f t="shared" si="2"/>
        <v>0.29838709677419356</v>
      </c>
      <c r="Q13" s="14">
        <f t="shared" si="3"/>
        <v>0.3611111111111111</v>
      </c>
    </row>
    <row r="14" spans="1:17" x14ac:dyDescent="0.3">
      <c r="A14" t="s">
        <v>965</v>
      </c>
      <c r="K14" t="s">
        <v>965</v>
      </c>
      <c r="M14" t="s">
        <v>965</v>
      </c>
      <c r="O14" t="s">
        <v>969</v>
      </c>
      <c r="P14" s="14">
        <f t="shared" si="2"/>
        <v>8.0645161290322578E-3</v>
      </c>
      <c r="Q14" s="14">
        <f t="shared" si="3"/>
        <v>0</v>
      </c>
    </row>
    <row r="15" spans="1:17" x14ac:dyDescent="0.3">
      <c r="A15" t="s">
        <v>965</v>
      </c>
      <c r="K15" t="s">
        <v>965</v>
      </c>
      <c r="M15" t="s">
        <v>966</v>
      </c>
      <c r="O15" t="s">
        <v>1217</v>
      </c>
      <c r="P15" s="14">
        <f t="shared" si="2"/>
        <v>0</v>
      </c>
      <c r="Q15" s="14">
        <f t="shared" si="3"/>
        <v>5.5555555555555552E-2</v>
      </c>
    </row>
    <row r="16" spans="1:17" x14ac:dyDescent="0.3">
      <c r="A16" t="s">
        <v>965</v>
      </c>
      <c r="K16" t="s">
        <v>965</v>
      </c>
      <c r="M16" t="s">
        <v>965</v>
      </c>
      <c r="O16" t="s">
        <v>967</v>
      </c>
      <c r="P16" s="14">
        <f t="shared" si="2"/>
        <v>0</v>
      </c>
      <c r="Q16" s="14">
        <f t="shared" si="3"/>
        <v>2.7777777777777776E-2</v>
      </c>
    </row>
    <row r="17" spans="1:13" x14ac:dyDescent="0.3">
      <c r="A17" t="s">
        <v>966</v>
      </c>
      <c r="K17" t="s">
        <v>966</v>
      </c>
      <c r="M17" t="s">
        <v>1217</v>
      </c>
    </row>
    <row r="18" spans="1:13" x14ac:dyDescent="0.3">
      <c r="A18" t="s">
        <v>965</v>
      </c>
      <c r="K18" t="s">
        <v>965</v>
      </c>
      <c r="M18" t="s">
        <v>968</v>
      </c>
    </row>
    <row r="19" spans="1:13" x14ac:dyDescent="0.3">
      <c r="A19" t="s">
        <v>965</v>
      </c>
      <c r="K19" t="s">
        <v>965</v>
      </c>
      <c r="M19" t="s">
        <v>965</v>
      </c>
    </row>
    <row r="20" spans="1:13" x14ac:dyDescent="0.3">
      <c r="A20" t="s">
        <v>968</v>
      </c>
      <c r="K20" t="s">
        <v>968</v>
      </c>
      <c r="M20" t="s">
        <v>966</v>
      </c>
    </row>
    <row r="21" spans="1:13" x14ac:dyDescent="0.3">
      <c r="A21" t="s">
        <v>965</v>
      </c>
      <c r="K21" t="s">
        <v>965</v>
      </c>
      <c r="M21" t="s">
        <v>965</v>
      </c>
    </row>
    <row r="22" spans="1:13" x14ac:dyDescent="0.3">
      <c r="A22" t="s">
        <v>965</v>
      </c>
      <c r="K22" t="s">
        <v>965</v>
      </c>
      <c r="M22" t="s">
        <v>966</v>
      </c>
    </row>
    <row r="23" spans="1:13" x14ac:dyDescent="0.3">
      <c r="A23" t="s">
        <v>965</v>
      </c>
      <c r="K23" t="s">
        <v>965</v>
      </c>
      <c r="M23" t="s">
        <v>965</v>
      </c>
    </row>
    <row r="24" spans="1:13" x14ac:dyDescent="0.3">
      <c r="A24" t="s">
        <v>966</v>
      </c>
      <c r="K24" t="s">
        <v>966</v>
      </c>
      <c r="M24" t="s">
        <v>966</v>
      </c>
    </row>
    <row r="25" spans="1:13" x14ac:dyDescent="0.3">
      <c r="A25" t="s">
        <v>966</v>
      </c>
      <c r="K25" t="s">
        <v>966</v>
      </c>
      <c r="M25" t="s">
        <v>966</v>
      </c>
    </row>
    <row r="26" spans="1:13" x14ac:dyDescent="0.3">
      <c r="A26" t="s">
        <v>965</v>
      </c>
      <c r="K26" t="s">
        <v>965</v>
      </c>
      <c r="M26" t="s">
        <v>965</v>
      </c>
    </row>
    <row r="27" spans="1:13" x14ac:dyDescent="0.3">
      <c r="A27" t="s">
        <v>965</v>
      </c>
      <c r="K27" t="s">
        <v>965</v>
      </c>
      <c r="M27" t="s">
        <v>965</v>
      </c>
    </row>
    <row r="28" spans="1:13" x14ac:dyDescent="0.3">
      <c r="A28" t="s">
        <v>965</v>
      </c>
      <c r="K28" t="s">
        <v>965</v>
      </c>
      <c r="M28" t="s">
        <v>965</v>
      </c>
    </row>
    <row r="29" spans="1:13" x14ac:dyDescent="0.3">
      <c r="A29" t="s">
        <v>965</v>
      </c>
      <c r="K29" t="s">
        <v>965</v>
      </c>
      <c r="M29" t="s">
        <v>967</v>
      </c>
    </row>
    <row r="30" spans="1:13" x14ac:dyDescent="0.3">
      <c r="A30" t="s">
        <v>965</v>
      </c>
      <c r="K30" t="s">
        <v>965</v>
      </c>
      <c r="M30" t="s">
        <v>966</v>
      </c>
    </row>
    <row r="31" spans="1:13" x14ac:dyDescent="0.3">
      <c r="A31" t="s">
        <v>966</v>
      </c>
      <c r="K31" t="s">
        <v>966</v>
      </c>
      <c r="M31" t="s">
        <v>965</v>
      </c>
    </row>
    <row r="32" spans="1:13" x14ac:dyDescent="0.3">
      <c r="A32" t="s">
        <v>965</v>
      </c>
      <c r="K32" t="s">
        <v>965</v>
      </c>
      <c r="M32" t="s">
        <v>966</v>
      </c>
    </row>
    <row r="33" spans="1:13" x14ac:dyDescent="0.3">
      <c r="A33" t="s">
        <v>969</v>
      </c>
      <c r="K33" t="s">
        <v>969</v>
      </c>
      <c r="M33" t="s">
        <v>968</v>
      </c>
    </row>
    <row r="34" spans="1:13" x14ac:dyDescent="0.3">
      <c r="A34" t="s">
        <v>965</v>
      </c>
      <c r="K34" t="s">
        <v>965</v>
      </c>
      <c r="M34" t="s">
        <v>968</v>
      </c>
    </row>
    <row r="35" spans="1:13" x14ac:dyDescent="0.3">
      <c r="A35" t="s">
        <v>966</v>
      </c>
      <c r="K35" t="s">
        <v>966</v>
      </c>
      <c r="M35" t="s">
        <v>966</v>
      </c>
    </row>
    <row r="36" spans="1:13" x14ac:dyDescent="0.3">
      <c r="A36" t="s">
        <v>968</v>
      </c>
      <c r="K36" t="s">
        <v>968</v>
      </c>
      <c r="M36" t="s">
        <v>966</v>
      </c>
    </row>
    <row r="37" spans="1:13" x14ac:dyDescent="0.3">
      <c r="A37" t="s">
        <v>965</v>
      </c>
      <c r="K37" t="s">
        <v>965</v>
      </c>
      <c r="M37" t="s">
        <v>966</v>
      </c>
    </row>
    <row r="38" spans="1:13" x14ac:dyDescent="0.3">
      <c r="A38" t="s">
        <v>965</v>
      </c>
      <c r="K38" t="s">
        <v>965</v>
      </c>
    </row>
    <row r="39" spans="1:13" x14ac:dyDescent="0.3">
      <c r="A39" t="s">
        <v>965</v>
      </c>
      <c r="K39" t="s">
        <v>965</v>
      </c>
    </row>
    <row r="40" spans="1:13" x14ac:dyDescent="0.3">
      <c r="A40" t="s">
        <v>965</v>
      </c>
      <c r="K40" t="s">
        <v>965</v>
      </c>
    </row>
    <row r="41" spans="1:13" x14ac:dyDescent="0.3">
      <c r="A41" t="s">
        <v>968</v>
      </c>
      <c r="K41" t="s">
        <v>968</v>
      </c>
    </row>
    <row r="42" spans="1:13" x14ac:dyDescent="0.3">
      <c r="A42" t="s">
        <v>965</v>
      </c>
      <c r="K42" t="s">
        <v>965</v>
      </c>
    </row>
    <row r="43" spans="1:13" x14ac:dyDescent="0.3">
      <c r="A43" t="s">
        <v>966</v>
      </c>
      <c r="K43" t="s">
        <v>966</v>
      </c>
    </row>
    <row r="44" spans="1:13" x14ac:dyDescent="0.3">
      <c r="A44" t="s">
        <v>966</v>
      </c>
      <c r="K44" t="s">
        <v>966</v>
      </c>
    </row>
    <row r="45" spans="1:13" x14ac:dyDescent="0.3">
      <c r="A45" t="s">
        <v>965</v>
      </c>
      <c r="K45" t="s">
        <v>965</v>
      </c>
    </row>
    <row r="46" spans="1:13" x14ac:dyDescent="0.3">
      <c r="A46" t="s">
        <v>965</v>
      </c>
      <c r="K46" t="s">
        <v>965</v>
      </c>
    </row>
    <row r="47" spans="1:13" x14ac:dyDescent="0.3">
      <c r="A47" t="s">
        <v>966</v>
      </c>
      <c r="K47" t="s">
        <v>966</v>
      </c>
    </row>
    <row r="48" spans="1:13" x14ac:dyDescent="0.3">
      <c r="A48" t="s">
        <v>966</v>
      </c>
      <c r="K48" t="s">
        <v>966</v>
      </c>
    </row>
    <row r="49" spans="1:11" x14ac:dyDescent="0.3">
      <c r="A49" t="s">
        <v>966</v>
      </c>
      <c r="K49" t="s">
        <v>966</v>
      </c>
    </row>
    <row r="50" spans="1:11" x14ac:dyDescent="0.3">
      <c r="A50" t="s">
        <v>965</v>
      </c>
      <c r="K50" t="s">
        <v>965</v>
      </c>
    </row>
    <row r="51" spans="1:11" x14ac:dyDescent="0.3">
      <c r="A51" t="s">
        <v>965</v>
      </c>
      <c r="K51" t="s">
        <v>965</v>
      </c>
    </row>
    <row r="52" spans="1:11" x14ac:dyDescent="0.3">
      <c r="A52" t="s">
        <v>965</v>
      </c>
      <c r="K52" t="s">
        <v>965</v>
      </c>
    </row>
    <row r="53" spans="1:11" x14ac:dyDescent="0.3">
      <c r="A53" t="s">
        <v>966</v>
      </c>
      <c r="K53" t="s">
        <v>966</v>
      </c>
    </row>
    <row r="54" spans="1:11" x14ac:dyDescent="0.3">
      <c r="A54" t="s">
        <v>968</v>
      </c>
      <c r="K54" t="s">
        <v>968</v>
      </c>
    </row>
    <row r="55" spans="1:11" x14ac:dyDescent="0.3">
      <c r="A55" t="s">
        <v>966</v>
      </c>
      <c r="K55" t="s">
        <v>966</v>
      </c>
    </row>
    <row r="56" spans="1:11" x14ac:dyDescent="0.3">
      <c r="A56" t="s">
        <v>965</v>
      </c>
      <c r="K56" t="s">
        <v>965</v>
      </c>
    </row>
    <row r="57" spans="1:11" x14ac:dyDescent="0.3">
      <c r="A57" t="s">
        <v>965</v>
      </c>
      <c r="K57" t="s">
        <v>965</v>
      </c>
    </row>
    <row r="58" spans="1:11" x14ac:dyDescent="0.3">
      <c r="A58" t="s">
        <v>965</v>
      </c>
      <c r="K58" t="s">
        <v>965</v>
      </c>
    </row>
    <row r="59" spans="1:11" x14ac:dyDescent="0.3">
      <c r="A59" t="s">
        <v>966</v>
      </c>
      <c r="K59" t="s">
        <v>966</v>
      </c>
    </row>
    <row r="60" spans="1:11" x14ac:dyDescent="0.3">
      <c r="A60" t="s">
        <v>966</v>
      </c>
      <c r="K60" t="s">
        <v>966</v>
      </c>
    </row>
    <row r="61" spans="1:11" x14ac:dyDescent="0.3">
      <c r="A61" t="s">
        <v>965</v>
      </c>
      <c r="K61" t="s">
        <v>965</v>
      </c>
    </row>
    <row r="62" spans="1:11" x14ac:dyDescent="0.3">
      <c r="A62" t="s">
        <v>966</v>
      </c>
      <c r="K62" t="s">
        <v>966</v>
      </c>
    </row>
    <row r="63" spans="1:11" x14ac:dyDescent="0.3">
      <c r="A63" t="s">
        <v>965</v>
      </c>
      <c r="K63" t="s">
        <v>965</v>
      </c>
    </row>
    <row r="64" spans="1:11" x14ac:dyDescent="0.3">
      <c r="A64" t="s">
        <v>966</v>
      </c>
      <c r="K64" t="s">
        <v>966</v>
      </c>
    </row>
    <row r="65" spans="1:11" x14ac:dyDescent="0.3">
      <c r="A65" t="s">
        <v>965</v>
      </c>
      <c r="K65" t="s">
        <v>965</v>
      </c>
    </row>
    <row r="66" spans="1:11" x14ac:dyDescent="0.3">
      <c r="A66" t="s">
        <v>965</v>
      </c>
      <c r="K66" t="s">
        <v>965</v>
      </c>
    </row>
    <row r="67" spans="1:11" x14ac:dyDescent="0.3">
      <c r="A67" t="s">
        <v>966</v>
      </c>
      <c r="K67" t="s">
        <v>966</v>
      </c>
    </row>
    <row r="68" spans="1:11" x14ac:dyDescent="0.3">
      <c r="A68" t="s">
        <v>966</v>
      </c>
      <c r="K68" t="s">
        <v>966</v>
      </c>
    </row>
    <row r="69" spans="1:11" x14ac:dyDescent="0.3">
      <c r="A69" t="s">
        <v>968</v>
      </c>
      <c r="K69" t="s">
        <v>968</v>
      </c>
    </row>
    <row r="70" spans="1:11" x14ac:dyDescent="0.3">
      <c r="A70" t="s">
        <v>966</v>
      </c>
      <c r="K70" t="s">
        <v>966</v>
      </c>
    </row>
    <row r="71" spans="1:11" x14ac:dyDescent="0.3">
      <c r="A71" t="s">
        <v>965</v>
      </c>
      <c r="K71" t="s">
        <v>965</v>
      </c>
    </row>
    <row r="72" spans="1:11" x14ac:dyDescent="0.3">
      <c r="A72" t="s">
        <v>966</v>
      </c>
      <c r="K72" t="s">
        <v>966</v>
      </c>
    </row>
    <row r="73" spans="1:11" x14ac:dyDescent="0.3">
      <c r="A73" t="s">
        <v>965</v>
      </c>
      <c r="K73" t="s">
        <v>965</v>
      </c>
    </row>
    <row r="74" spans="1:11" x14ac:dyDescent="0.3">
      <c r="A74" t="s">
        <v>965</v>
      </c>
      <c r="K74" t="s">
        <v>965</v>
      </c>
    </row>
    <row r="75" spans="1:11" x14ac:dyDescent="0.3">
      <c r="A75" t="s">
        <v>966</v>
      </c>
      <c r="K75" t="s">
        <v>966</v>
      </c>
    </row>
    <row r="76" spans="1:11" x14ac:dyDescent="0.3">
      <c r="A76" t="s">
        <v>965</v>
      </c>
      <c r="K76" t="s">
        <v>965</v>
      </c>
    </row>
    <row r="77" spans="1:11" x14ac:dyDescent="0.3">
      <c r="A77" t="s">
        <v>966</v>
      </c>
      <c r="K77" t="s">
        <v>966</v>
      </c>
    </row>
    <row r="78" spans="1:11" x14ac:dyDescent="0.3">
      <c r="A78" t="s">
        <v>965</v>
      </c>
      <c r="K78" t="s">
        <v>965</v>
      </c>
    </row>
    <row r="79" spans="1:11" x14ac:dyDescent="0.3">
      <c r="A79" t="s">
        <v>966</v>
      </c>
      <c r="K79" t="s">
        <v>966</v>
      </c>
    </row>
    <row r="80" spans="1:11" x14ac:dyDescent="0.3">
      <c r="A80" t="s">
        <v>966</v>
      </c>
      <c r="K80" t="s">
        <v>966</v>
      </c>
    </row>
    <row r="81" spans="1:11" x14ac:dyDescent="0.3">
      <c r="A81" t="s">
        <v>966</v>
      </c>
      <c r="K81" t="s">
        <v>966</v>
      </c>
    </row>
    <row r="82" spans="1:11" x14ac:dyDescent="0.3">
      <c r="A82" t="s">
        <v>966</v>
      </c>
      <c r="K82" t="s">
        <v>966</v>
      </c>
    </row>
    <row r="83" spans="1:11" x14ac:dyDescent="0.3">
      <c r="A83" t="s">
        <v>968</v>
      </c>
      <c r="K83" t="s">
        <v>968</v>
      </c>
    </row>
    <row r="84" spans="1:11" x14ac:dyDescent="0.3">
      <c r="A84" t="s">
        <v>966</v>
      </c>
      <c r="K84" t="s">
        <v>966</v>
      </c>
    </row>
    <row r="85" spans="1:11" x14ac:dyDescent="0.3">
      <c r="A85" t="s">
        <v>965</v>
      </c>
      <c r="K85" t="s">
        <v>965</v>
      </c>
    </row>
    <row r="86" spans="1:11" x14ac:dyDescent="0.3">
      <c r="A86" t="s">
        <v>965</v>
      </c>
      <c r="K86" t="s">
        <v>965</v>
      </c>
    </row>
    <row r="87" spans="1:11" x14ac:dyDescent="0.3">
      <c r="A87" t="s">
        <v>965</v>
      </c>
      <c r="K87" t="s">
        <v>965</v>
      </c>
    </row>
    <row r="88" spans="1:11" x14ac:dyDescent="0.3">
      <c r="A88" t="s">
        <v>965</v>
      </c>
      <c r="K88" t="s">
        <v>965</v>
      </c>
    </row>
    <row r="89" spans="1:11" x14ac:dyDescent="0.3">
      <c r="A89" t="s">
        <v>968</v>
      </c>
      <c r="K89" t="s">
        <v>968</v>
      </c>
    </row>
    <row r="90" spans="1:11" x14ac:dyDescent="0.3">
      <c r="A90" t="s">
        <v>965</v>
      </c>
      <c r="K90" t="s">
        <v>965</v>
      </c>
    </row>
    <row r="91" spans="1:11" x14ac:dyDescent="0.3">
      <c r="A91" t="s">
        <v>965</v>
      </c>
      <c r="K91" t="s">
        <v>965</v>
      </c>
    </row>
    <row r="92" spans="1:11" x14ac:dyDescent="0.3">
      <c r="A92" t="s">
        <v>965</v>
      </c>
      <c r="K92" t="s">
        <v>965</v>
      </c>
    </row>
    <row r="93" spans="1:11" x14ac:dyDescent="0.3">
      <c r="A93" t="s">
        <v>966</v>
      </c>
      <c r="K93" t="s">
        <v>966</v>
      </c>
    </row>
    <row r="94" spans="1:11" x14ac:dyDescent="0.3">
      <c r="A94" t="s">
        <v>965</v>
      </c>
      <c r="K94" t="s">
        <v>965</v>
      </c>
    </row>
    <row r="95" spans="1:11" x14ac:dyDescent="0.3">
      <c r="A95" t="s">
        <v>965</v>
      </c>
      <c r="K95" t="s">
        <v>965</v>
      </c>
    </row>
    <row r="96" spans="1:11" x14ac:dyDescent="0.3">
      <c r="A96" t="s">
        <v>965</v>
      </c>
      <c r="K96" t="s">
        <v>965</v>
      </c>
    </row>
    <row r="97" spans="1:11" x14ac:dyDescent="0.3">
      <c r="A97" t="s">
        <v>966</v>
      </c>
      <c r="K97" t="s">
        <v>966</v>
      </c>
    </row>
    <row r="98" spans="1:11" x14ac:dyDescent="0.3">
      <c r="A98" t="s">
        <v>965</v>
      </c>
      <c r="K98" t="s">
        <v>965</v>
      </c>
    </row>
    <row r="99" spans="1:11" x14ac:dyDescent="0.3">
      <c r="A99" t="s">
        <v>965</v>
      </c>
      <c r="K99" t="s">
        <v>965</v>
      </c>
    </row>
    <row r="100" spans="1:11" x14ac:dyDescent="0.3">
      <c r="A100" t="s">
        <v>965</v>
      </c>
      <c r="K100" t="s">
        <v>965</v>
      </c>
    </row>
    <row r="101" spans="1:11" x14ac:dyDescent="0.3">
      <c r="A101" t="s">
        <v>968</v>
      </c>
      <c r="K101" t="s">
        <v>968</v>
      </c>
    </row>
    <row r="102" spans="1:11" x14ac:dyDescent="0.3">
      <c r="A102" t="s">
        <v>966</v>
      </c>
      <c r="K102" t="s">
        <v>966</v>
      </c>
    </row>
    <row r="103" spans="1:11" x14ac:dyDescent="0.3">
      <c r="A103" t="s">
        <v>965</v>
      </c>
      <c r="K103" t="s">
        <v>965</v>
      </c>
    </row>
    <row r="104" spans="1:11" x14ac:dyDescent="0.3">
      <c r="A104" t="s">
        <v>966</v>
      </c>
      <c r="K104" t="s">
        <v>966</v>
      </c>
    </row>
    <row r="105" spans="1:11" x14ac:dyDescent="0.3">
      <c r="A105" t="s">
        <v>965</v>
      </c>
      <c r="K105" t="s">
        <v>965</v>
      </c>
    </row>
    <row r="106" spans="1:11" x14ac:dyDescent="0.3">
      <c r="A106" t="s">
        <v>965</v>
      </c>
      <c r="K106" t="s">
        <v>965</v>
      </c>
    </row>
    <row r="107" spans="1:11" x14ac:dyDescent="0.3">
      <c r="A107" t="s">
        <v>965</v>
      </c>
      <c r="K107" t="s">
        <v>965</v>
      </c>
    </row>
    <row r="108" spans="1:11" x14ac:dyDescent="0.3">
      <c r="A108" t="s">
        <v>965</v>
      </c>
      <c r="K108" t="s">
        <v>965</v>
      </c>
    </row>
    <row r="109" spans="1:11" x14ac:dyDescent="0.3">
      <c r="A109" t="s">
        <v>966</v>
      </c>
      <c r="K109" t="s">
        <v>966</v>
      </c>
    </row>
    <row r="110" spans="1:11" x14ac:dyDescent="0.3">
      <c r="A110" t="s">
        <v>966</v>
      </c>
      <c r="K110" t="s">
        <v>966</v>
      </c>
    </row>
    <row r="111" spans="1:11" x14ac:dyDescent="0.3">
      <c r="A111" t="s">
        <v>965</v>
      </c>
      <c r="K111" t="s">
        <v>965</v>
      </c>
    </row>
    <row r="112" spans="1:11" x14ac:dyDescent="0.3">
      <c r="A112" t="s">
        <v>965</v>
      </c>
      <c r="K112" t="s">
        <v>965</v>
      </c>
    </row>
    <row r="113" spans="1:11" x14ac:dyDescent="0.3">
      <c r="A113" t="s">
        <v>968</v>
      </c>
      <c r="K113" t="s">
        <v>968</v>
      </c>
    </row>
    <row r="114" spans="1:11" x14ac:dyDescent="0.3">
      <c r="A114" t="s">
        <v>965</v>
      </c>
      <c r="K114" t="s">
        <v>965</v>
      </c>
    </row>
    <row r="115" spans="1:11" x14ac:dyDescent="0.3">
      <c r="A115" t="s">
        <v>968</v>
      </c>
      <c r="K115" t="s">
        <v>968</v>
      </c>
    </row>
    <row r="116" spans="1:11" x14ac:dyDescent="0.3">
      <c r="A116" t="s">
        <v>965</v>
      </c>
      <c r="K116" t="s">
        <v>965</v>
      </c>
    </row>
    <row r="117" spans="1:11" x14ac:dyDescent="0.3">
      <c r="A117" t="s">
        <v>965</v>
      </c>
      <c r="K117" t="s">
        <v>965</v>
      </c>
    </row>
    <row r="118" spans="1:11" x14ac:dyDescent="0.3">
      <c r="A118" t="s">
        <v>966</v>
      </c>
      <c r="K118" t="s">
        <v>966</v>
      </c>
    </row>
    <row r="119" spans="1:11" x14ac:dyDescent="0.3">
      <c r="A119" t="s">
        <v>965</v>
      </c>
      <c r="K119" t="s">
        <v>965</v>
      </c>
    </row>
    <row r="120" spans="1:11" x14ac:dyDescent="0.3">
      <c r="A120" t="s">
        <v>965</v>
      </c>
      <c r="K120" t="s">
        <v>965</v>
      </c>
    </row>
    <row r="121" spans="1:11" x14ac:dyDescent="0.3">
      <c r="A121" t="s">
        <v>965</v>
      </c>
      <c r="K121" t="s">
        <v>965</v>
      </c>
    </row>
    <row r="122" spans="1:11" x14ac:dyDescent="0.3">
      <c r="A122" t="s">
        <v>965</v>
      </c>
      <c r="K122" t="s">
        <v>965</v>
      </c>
    </row>
    <row r="123" spans="1:11" x14ac:dyDescent="0.3">
      <c r="A123" t="s">
        <v>968</v>
      </c>
      <c r="K123" t="s">
        <v>968</v>
      </c>
    </row>
    <row r="124" spans="1:11" x14ac:dyDescent="0.3">
      <c r="A124" t="s">
        <v>965</v>
      </c>
      <c r="K124" t="s">
        <v>965</v>
      </c>
    </row>
    <row r="125" spans="1:11" x14ac:dyDescent="0.3">
      <c r="A125" t="s">
        <v>965</v>
      </c>
      <c r="K125" t="s">
        <v>965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57D-70E5-4099-B792-5C636C57060F}">
  <dimension ref="A1:L132"/>
  <sheetViews>
    <sheetView topLeftCell="E1" workbookViewId="0">
      <selection activeCell="E1" sqref="E1"/>
    </sheetView>
  </sheetViews>
  <sheetFormatPr defaultRowHeight="14.4" x14ac:dyDescent="0.3"/>
  <cols>
    <col min="1" max="1" width="30.77734375" customWidth="1"/>
    <col min="2" max="2" width="37.33203125" bestFit="1" customWidth="1"/>
    <col min="3" max="3" width="18.44140625" bestFit="1" customWidth="1"/>
    <col min="4" max="4" width="3.77734375" customWidth="1"/>
    <col min="5" max="5" width="37.33203125" bestFit="1" customWidth="1"/>
    <col min="6" max="6" width="12.77734375" customWidth="1"/>
    <col min="7" max="7" width="10.77734375" customWidth="1"/>
    <col min="8" max="8" width="30.77734375" customWidth="1"/>
    <col min="9" max="9" width="37.33203125" bestFit="1" customWidth="1"/>
    <col min="10" max="10" width="5.77734375" customWidth="1"/>
    <col min="11" max="11" width="30.77734375" customWidth="1"/>
    <col min="12" max="12" width="12.77734375" customWidth="1"/>
    <col min="13" max="18" width="10.77734375" customWidth="1"/>
  </cols>
  <sheetData>
    <row r="1" spans="1:12" x14ac:dyDescent="0.3">
      <c r="A1" s="1" t="s">
        <v>63</v>
      </c>
      <c r="B1" s="1" t="s">
        <v>63</v>
      </c>
      <c r="E1" s="1" t="s">
        <v>63</v>
      </c>
      <c r="H1" s="1" t="s">
        <v>64</v>
      </c>
      <c r="I1" s="1" t="s">
        <v>64</v>
      </c>
      <c r="K1" s="1" t="s">
        <v>64</v>
      </c>
    </row>
    <row r="2" spans="1:12" x14ac:dyDescent="0.3">
      <c r="A2" s="10" t="s">
        <v>13</v>
      </c>
      <c r="B2" s="10" t="s">
        <v>1469</v>
      </c>
      <c r="E2" t="s">
        <v>1478</v>
      </c>
      <c r="F2">
        <f t="shared" ref="F2:F21" si="0">COUNTIF(B:C,"="&amp;E2)</f>
        <v>17</v>
      </c>
      <c r="H2" s="10" t="s">
        <v>13</v>
      </c>
      <c r="I2" s="10" t="s">
        <v>1469</v>
      </c>
      <c r="K2" t="s">
        <v>1464</v>
      </c>
      <c r="L2">
        <f t="shared" ref="L2:L16" si="1">COUNTIF(I:J,"="&amp;K2)</f>
        <v>51</v>
      </c>
    </row>
    <row r="3" spans="1:12" x14ac:dyDescent="0.3">
      <c r="A3" s="10" t="s">
        <v>13</v>
      </c>
      <c r="B3" s="10" t="s">
        <v>1469</v>
      </c>
      <c r="E3" t="s">
        <v>1370</v>
      </c>
      <c r="F3">
        <f t="shared" si="0"/>
        <v>3</v>
      </c>
      <c r="H3" s="10" t="s">
        <v>328</v>
      </c>
      <c r="I3" t="s">
        <v>1478</v>
      </c>
      <c r="K3" t="s">
        <v>1478</v>
      </c>
      <c r="L3">
        <f t="shared" si="1"/>
        <v>18</v>
      </c>
    </row>
    <row r="4" spans="1:12" x14ac:dyDescent="0.3">
      <c r="A4" s="10" t="s">
        <v>268</v>
      </c>
      <c r="B4" s="10" t="s">
        <v>1478</v>
      </c>
      <c r="E4" t="s">
        <v>1461</v>
      </c>
      <c r="F4">
        <f t="shared" si="0"/>
        <v>1</v>
      </c>
      <c r="H4" s="10" t="s">
        <v>331</v>
      </c>
      <c r="I4" t="s">
        <v>1471</v>
      </c>
      <c r="K4" t="s">
        <v>357</v>
      </c>
      <c r="L4">
        <f t="shared" si="1"/>
        <v>2</v>
      </c>
    </row>
    <row r="5" spans="1:12" x14ac:dyDescent="0.3">
      <c r="A5" s="10" t="s">
        <v>269</v>
      </c>
      <c r="B5" s="10" t="s">
        <v>269</v>
      </c>
      <c r="E5" t="s">
        <v>1467</v>
      </c>
      <c r="F5">
        <f t="shared" si="0"/>
        <v>2</v>
      </c>
      <c r="H5" t="s">
        <v>249</v>
      </c>
      <c r="I5" t="s">
        <v>1464</v>
      </c>
      <c r="K5" t="s">
        <v>23</v>
      </c>
      <c r="L5">
        <f t="shared" si="1"/>
        <v>2</v>
      </c>
    </row>
    <row r="6" spans="1:12" x14ac:dyDescent="0.3">
      <c r="A6" s="10" t="s">
        <v>272</v>
      </c>
      <c r="B6" s="10" t="s">
        <v>1469</v>
      </c>
      <c r="E6" t="s">
        <v>1477</v>
      </c>
      <c r="F6">
        <f t="shared" si="0"/>
        <v>2</v>
      </c>
      <c r="H6" s="10" t="s">
        <v>42</v>
      </c>
      <c r="I6" s="10" t="s">
        <v>42</v>
      </c>
      <c r="K6" t="s">
        <v>1471</v>
      </c>
      <c r="L6">
        <f t="shared" si="1"/>
        <v>2</v>
      </c>
    </row>
    <row r="7" spans="1:12" x14ac:dyDescent="0.3">
      <c r="A7" s="10" t="s">
        <v>13</v>
      </c>
      <c r="B7" s="10" t="s">
        <v>1469</v>
      </c>
      <c r="E7" t="s">
        <v>1476</v>
      </c>
      <c r="F7">
        <f t="shared" si="0"/>
        <v>2</v>
      </c>
      <c r="H7" s="10" t="s">
        <v>9</v>
      </c>
      <c r="I7" t="s">
        <v>1463</v>
      </c>
      <c r="K7" t="s">
        <v>42</v>
      </c>
      <c r="L7">
        <f t="shared" si="1"/>
        <v>2</v>
      </c>
    </row>
    <row r="8" spans="1:12" x14ac:dyDescent="0.3">
      <c r="A8" s="10" t="s">
        <v>273</v>
      </c>
      <c r="B8" s="10" t="s">
        <v>1471</v>
      </c>
      <c r="E8" t="s">
        <v>1468</v>
      </c>
      <c r="F8">
        <f t="shared" si="0"/>
        <v>2</v>
      </c>
      <c r="H8" t="s">
        <v>249</v>
      </c>
      <c r="I8" t="s">
        <v>1464</v>
      </c>
      <c r="K8" t="s">
        <v>1479</v>
      </c>
      <c r="L8">
        <f t="shared" si="1"/>
        <v>2</v>
      </c>
    </row>
    <row r="9" spans="1:12" x14ac:dyDescent="0.3">
      <c r="A9" s="10" t="s">
        <v>13</v>
      </c>
      <c r="B9" s="10" t="s">
        <v>1469</v>
      </c>
      <c r="E9" t="s">
        <v>1474</v>
      </c>
      <c r="F9">
        <f t="shared" si="0"/>
        <v>2</v>
      </c>
      <c r="H9" s="10" t="s">
        <v>9</v>
      </c>
      <c r="I9" t="s">
        <v>1463</v>
      </c>
      <c r="K9" t="s">
        <v>1461</v>
      </c>
      <c r="L9">
        <f t="shared" si="1"/>
        <v>3</v>
      </c>
    </row>
    <row r="10" spans="1:12" x14ac:dyDescent="0.3">
      <c r="A10" s="10" t="s">
        <v>274</v>
      </c>
      <c r="B10" t="s">
        <v>1470</v>
      </c>
      <c r="E10" t="s">
        <v>1472</v>
      </c>
      <c r="F10">
        <f t="shared" si="0"/>
        <v>3</v>
      </c>
      <c r="H10" s="10" t="s">
        <v>332</v>
      </c>
      <c r="I10" t="s">
        <v>1465</v>
      </c>
      <c r="K10" t="s">
        <v>1465</v>
      </c>
      <c r="L10">
        <f t="shared" si="1"/>
        <v>3</v>
      </c>
    </row>
    <row r="11" spans="1:12" x14ac:dyDescent="0.3">
      <c r="A11" s="10" t="s">
        <v>275</v>
      </c>
      <c r="B11" s="10" t="s">
        <v>1469</v>
      </c>
      <c r="E11" t="s">
        <v>269</v>
      </c>
      <c r="F11">
        <f t="shared" si="0"/>
        <v>3</v>
      </c>
      <c r="H11" s="10" t="s">
        <v>333</v>
      </c>
      <c r="I11" s="10" t="s">
        <v>1469</v>
      </c>
      <c r="K11" t="s">
        <v>1462</v>
      </c>
      <c r="L11">
        <f t="shared" si="1"/>
        <v>4</v>
      </c>
    </row>
    <row r="12" spans="1:12" x14ac:dyDescent="0.3">
      <c r="A12" s="10" t="s">
        <v>272</v>
      </c>
      <c r="B12" s="10" t="s">
        <v>1469</v>
      </c>
      <c r="E12" s="10" t="s">
        <v>1479</v>
      </c>
      <c r="F12">
        <f t="shared" si="0"/>
        <v>3</v>
      </c>
      <c r="H12" t="s">
        <v>249</v>
      </c>
      <c r="I12" t="s">
        <v>1464</v>
      </c>
      <c r="K12" t="s">
        <v>1467</v>
      </c>
      <c r="L12">
        <f t="shared" si="1"/>
        <v>5</v>
      </c>
    </row>
    <row r="13" spans="1:12" x14ac:dyDescent="0.3">
      <c r="A13" s="10" t="s">
        <v>1459</v>
      </c>
      <c r="B13" s="10" t="s">
        <v>1476</v>
      </c>
      <c r="E13" t="s">
        <v>1473</v>
      </c>
      <c r="F13">
        <f t="shared" si="0"/>
        <v>3</v>
      </c>
      <c r="H13" s="10" t="s">
        <v>7</v>
      </c>
      <c r="I13" s="10" t="s">
        <v>1460</v>
      </c>
      <c r="K13" t="s">
        <v>1477</v>
      </c>
      <c r="L13">
        <f t="shared" si="1"/>
        <v>5</v>
      </c>
    </row>
    <row r="14" spans="1:12" x14ac:dyDescent="0.3">
      <c r="A14" s="10" t="s">
        <v>20</v>
      </c>
      <c r="B14" t="s">
        <v>1470</v>
      </c>
      <c r="E14" t="s">
        <v>1475</v>
      </c>
      <c r="F14">
        <f t="shared" si="0"/>
        <v>4</v>
      </c>
      <c r="H14" t="s">
        <v>249</v>
      </c>
      <c r="I14" t="s">
        <v>1464</v>
      </c>
      <c r="K14" t="s">
        <v>1469</v>
      </c>
      <c r="L14">
        <f t="shared" si="1"/>
        <v>6</v>
      </c>
    </row>
    <row r="15" spans="1:12" x14ac:dyDescent="0.3">
      <c r="A15" s="10" t="s">
        <v>277</v>
      </c>
      <c r="B15" s="10" t="s">
        <v>1469</v>
      </c>
      <c r="E15" t="s">
        <v>1471</v>
      </c>
      <c r="F15">
        <f t="shared" si="0"/>
        <v>4</v>
      </c>
      <c r="H15" t="s">
        <v>249</v>
      </c>
      <c r="I15" t="s">
        <v>1464</v>
      </c>
      <c r="K15" t="s">
        <v>1463</v>
      </c>
      <c r="L15">
        <f t="shared" si="1"/>
        <v>7</v>
      </c>
    </row>
    <row r="16" spans="1:12" x14ac:dyDescent="0.3">
      <c r="A16" s="10" t="s">
        <v>278</v>
      </c>
      <c r="B16" t="s">
        <v>1470</v>
      </c>
      <c r="C16" t="s">
        <v>1466</v>
      </c>
      <c r="E16" t="s">
        <v>1466</v>
      </c>
      <c r="F16">
        <f t="shared" si="0"/>
        <v>5</v>
      </c>
      <c r="H16" t="s">
        <v>249</v>
      </c>
      <c r="I16" t="s">
        <v>1464</v>
      </c>
      <c r="K16" t="s">
        <v>1460</v>
      </c>
      <c r="L16">
        <f t="shared" si="1"/>
        <v>12</v>
      </c>
    </row>
    <row r="17" spans="1:9" x14ac:dyDescent="0.3">
      <c r="A17" s="10" t="s">
        <v>272</v>
      </c>
      <c r="B17" s="10" t="s">
        <v>1469</v>
      </c>
      <c r="E17" t="s">
        <v>1470</v>
      </c>
      <c r="F17">
        <f t="shared" si="0"/>
        <v>8</v>
      </c>
      <c r="H17" s="10" t="s">
        <v>332</v>
      </c>
      <c r="I17" t="s">
        <v>1465</v>
      </c>
    </row>
    <row r="18" spans="1:9" x14ac:dyDescent="0.3">
      <c r="A18" s="10" t="s">
        <v>272</v>
      </c>
      <c r="B18" s="10" t="s">
        <v>1469</v>
      </c>
      <c r="E18" t="s">
        <v>1462</v>
      </c>
      <c r="F18">
        <f t="shared" si="0"/>
        <v>9</v>
      </c>
      <c r="H18" s="10" t="s">
        <v>332</v>
      </c>
      <c r="I18" t="s">
        <v>1465</v>
      </c>
    </row>
    <row r="19" spans="1:9" x14ac:dyDescent="0.3">
      <c r="A19" s="10" t="s">
        <v>279</v>
      </c>
      <c r="B19" s="10" t="s">
        <v>1479</v>
      </c>
      <c r="E19" t="s">
        <v>1463</v>
      </c>
      <c r="F19">
        <f t="shared" si="0"/>
        <v>15</v>
      </c>
      <c r="H19" s="10" t="s">
        <v>334</v>
      </c>
      <c r="I19" t="s">
        <v>1478</v>
      </c>
    </row>
    <row r="20" spans="1:9" x14ac:dyDescent="0.3">
      <c r="A20" s="10" t="s">
        <v>7</v>
      </c>
      <c r="B20" s="10" t="s">
        <v>1460</v>
      </c>
      <c r="E20" t="s">
        <v>1460</v>
      </c>
      <c r="F20">
        <f t="shared" si="0"/>
        <v>17</v>
      </c>
      <c r="H20" s="10" t="s">
        <v>335</v>
      </c>
      <c r="I20" t="s">
        <v>1464</v>
      </c>
    </row>
    <row r="21" spans="1:9" x14ac:dyDescent="0.3">
      <c r="A21" s="10" t="s">
        <v>280</v>
      </c>
      <c r="B21" t="s">
        <v>1463</v>
      </c>
      <c r="E21" s="10" t="s">
        <v>1469</v>
      </c>
      <c r="F21">
        <f t="shared" si="0"/>
        <v>21</v>
      </c>
      <c r="H21" t="s">
        <v>249</v>
      </c>
      <c r="I21" t="s">
        <v>1464</v>
      </c>
    </row>
    <row r="22" spans="1:9" x14ac:dyDescent="0.3">
      <c r="A22" s="10" t="s">
        <v>7</v>
      </c>
      <c r="B22" s="10" t="s">
        <v>1460</v>
      </c>
      <c r="H22" s="10" t="s">
        <v>280</v>
      </c>
      <c r="I22" t="s">
        <v>1463</v>
      </c>
    </row>
    <row r="23" spans="1:9" x14ac:dyDescent="0.3">
      <c r="A23" s="10" t="s">
        <v>280</v>
      </c>
      <c r="B23" t="s">
        <v>1463</v>
      </c>
      <c r="H23" s="10" t="s">
        <v>336</v>
      </c>
      <c r="I23" t="s">
        <v>1478</v>
      </c>
    </row>
    <row r="24" spans="1:9" x14ac:dyDescent="0.3">
      <c r="A24" s="10" t="s">
        <v>272</v>
      </c>
      <c r="B24" s="10" t="s">
        <v>1469</v>
      </c>
      <c r="H24" t="s">
        <v>249</v>
      </c>
      <c r="I24" t="s">
        <v>1464</v>
      </c>
    </row>
    <row r="25" spans="1:9" x14ac:dyDescent="0.3">
      <c r="A25" s="10" t="s">
        <v>281</v>
      </c>
      <c r="B25" t="s">
        <v>1463</v>
      </c>
      <c r="H25" t="s">
        <v>249</v>
      </c>
      <c r="I25" t="s">
        <v>1464</v>
      </c>
    </row>
    <row r="26" spans="1:9" x14ac:dyDescent="0.3">
      <c r="A26" s="10" t="s">
        <v>282</v>
      </c>
      <c r="B26" s="10" t="s">
        <v>1478</v>
      </c>
      <c r="H26" t="s">
        <v>249</v>
      </c>
      <c r="I26" t="s">
        <v>1464</v>
      </c>
    </row>
    <row r="27" spans="1:9" x14ac:dyDescent="0.3">
      <c r="A27" s="10" t="s">
        <v>7</v>
      </c>
      <c r="B27" s="10" t="s">
        <v>1460</v>
      </c>
      <c r="H27" s="10" t="s">
        <v>12</v>
      </c>
      <c r="I27" s="10" t="s">
        <v>1460</v>
      </c>
    </row>
    <row r="28" spans="1:9" x14ac:dyDescent="0.3">
      <c r="A28" s="10" t="s">
        <v>7</v>
      </c>
      <c r="B28" s="10" t="s">
        <v>1460</v>
      </c>
      <c r="H28" s="10" t="s">
        <v>280</v>
      </c>
      <c r="I28" t="s">
        <v>1463</v>
      </c>
    </row>
    <row r="29" spans="1:9" x14ac:dyDescent="0.3">
      <c r="A29" s="10" t="s">
        <v>7</v>
      </c>
      <c r="B29" s="10" t="s">
        <v>1460</v>
      </c>
      <c r="H29" s="10" t="s">
        <v>12</v>
      </c>
      <c r="I29" s="10" t="s">
        <v>1460</v>
      </c>
    </row>
    <row r="30" spans="1:9" x14ac:dyDescent="0.3">
      <c r="A30" s="10" t="s">
        <v>283</v>
      </c>
      <c r="B30" s="10" t="s">
        <v>1478</v>
      </c>
      <c r="H30" t="s">
        <v>249</v>
      </c>
      <c r="I30" t="s">
        <v>1464</v>
      </c>
    </row>
    <row r="31" spans="1:9" x14ac:dyDescent="0.3">
      <c r="A31" s="10" t="s">
        <v>13</v>
      </c>
      <c r="B31" s="10" t="s">
        <v>1469</v>
      </c>
      <c r="H31" t="s">
        <v>249</v>
      </c>
      <c r="I31" t="s">
        <v>1464</v>
      </c>
    </row>
    <row r="32" spans="1:9" x14ac:dyDescent="0.3">
      <c r="A32" s="10" t="s">
        <v>280</v>
      </c>
      <c r="B32" t="s">
        <v>1463</v>
      </c>
      <c r="H32" t="s">
        <v>249</v>
      </c>
      <c r="I32" t="s">
        <v>1464</v>
      </c>
    </row>
    <row r="33" spans="1:9" x14ac:dyDescent="0.3">
      <c r="A33" s="10" t="s">
        <v>280</v>
      </c>
      <c r="B33" t="s">
        <v>1463</v>
      </c>
      <c r="H33" t="s">
        <v>249</v>
      </c>
      <c r="I33" t="s">
        <v>1464</v>
      </c>
    </row>
    <row r="34" spans="1:9" x14ac:dyDescent="0.3">
      <c r="A34" s="10" t="s">
        <v>7</v>
      </c>
      <c r="B34" s="10" t="s">
        <v>1460</v>
      </c>
      <c r="H34" s="10" t="s">
        <v>7</v>
      </c>
      <c r="I34" s="10" t="s">
        <v>1460</v>
      </c>
    </row>
    <row r="35" spans="1:9" x14ac:dyDescent="0.3">
      <c r="A35" s="10" t="s">
        <v>7</v>
      </c>
      <c r="B35" s="10" t="s">
        <v>1460</v>
      </c>
      <c r="H35" s="10" t="s">
        <v>40</v>
      </c>
      <c r="I35" t="s">
        <v>1478</v>
      </c>
    </row>
    <row r="36" spans="1:9" x14ac:dyDescent="0.3">
      <c r="A36" s="10" t="s">
        <v>284</v>
      </c>
      <c r="B36" t="s">
        <v>1472</v>
      </c>
      <c r="H36" t="s">
        <v>249</v>
      </c>
      <c r="I36" t="s">
        <v>1464</v>
      </c>
    </row>
    <row r="37" spans="1:9" x14ac:dyDescent="0.3">
      <c r="A37" s="10" t="s">
        <v>285</v>
      </c>
      <c r="B37" t="s">
        <v>1470</v>
      </c>
      <c r="H37" s="10" t="s">
        <v>337</v>
      </c>
      <c r="I37" t="s">
        <v>1467</v>
      </c>
    </row>
    <row r="38" spans="1:9" x14ac:dyDescent="0.3">
      <c r="A38" t="s">
        <v>249</v>
      </c>
      <c r="B38" t="s">
        <v>1370</v>
      </c>
      <c r="H38" t="s">
        <v>249</v>
      </c>
      <c r="I38" t="s">
        <v>1464</v>
      </c>
    </row>
    <row r="39" spans="1:9" x14ac:dyDescent="0.3">
      <c r="A39" s="10" t="s">
        <v>286</v>
      </c>
      <c r="B39" s="10" t="s">
        <v>1478</v>
      </c>
      <c r="H39" s="10" t="s">
        <v>287</v>
      </c>
      <c r="I39" t="s">
        <v>1462</v>
      </c>
    </row>
    <row r="40" spans="1:9" x14ac:dyDescent="0.3">
      <c r="A40" s="10" t="s">
        <v>287</v>
      </c>
      <c r="B40" s="10" t="s">
        <v>1462</v>
      </c>
      <c r="H40" s="10" t="s">
        <v>292</v>
      </c>
      <c r="I40" t="s">
        <v>1478</v>
      </c>
    </row>
    <row r="41" spans="1:9" x14ac:dyDescent="0.3">
      <c r="A41" s="10" t="s">
        <v>7</v>
      </c>
      <c r="B41" s="10" t="s">
        <v>1460</v>
      </c>
      <c r="H41" t="s">
        <v>249</v>
      </c>
      <c r="I41" t="s">
        <v>1464</v>
      </c>
    </row>
    <row r="42" spans="1:9" x14ac:dyDescent="0.3">
      <c r="A42" s="10" t="s">
        <v>287</v>
      </c>
      <c r="B42" s="10" t="s">
        <v>1462</v>
      </c>
      <c r="H42" t="s">
        <v>249</v>
      </c>
      <c r="I42" t="s">
        <v>1464</v>
      </c>
    </row>
    <row r="43" spans="1:9" x14ac:dyDescent="0.3">
      <c r="A43" s="10" t="s">
        <v>288</v>
      </c>
      <c r="B43" s="10" t="s">
        <v>1469</v>
      </c>
      <c r="H43" t="s">
        <v>249</v>
      </c>
      <c r="I43" t="s">
        <v>1464</v>
      </c>
    </row>
    <row r="44" spans="1:9" x14ac:dyDescent="0.3">
      <c r="A44" s="10" t="s">
        <v>289</v>
      </c>
      <c r="B44" s="10" t="s">
        <v>1477</v>
      </c>
      <c r="H44" s="10" t="s">
        <v>12</v>
      </c>
      <c r="I44" s="10" t="s">
        <v>1460</v>
      </c>
    </row>
    <row r="45" spans="1:9" x14ac:dyDescent="0.3">
      <c r="A45" s="10" t="s">
        <v>290</v>
      </c>
      <c r="B45" s="10" t="s">
        <v>1476</v>
      </c>
      <c r="H45" s="10" t="s">
        <v>338</v>
      </c>
      <c r="I45" t="s">
        <v>1478</v>
      </c>
    </row>
    <row r="46" spans="1:9" x14ac:dyDescent="0.3">
      <c r="A46" s="10" t="s">
        <v>291</v>
      </c>
      <c r="B46" s="10" t="s">
        <v>1467</v>
      </c>
      <c r="H46" s="10" t="s">
        <v>339</v>
      </c>
      <c r="I46" t="s">
        <v>1461</v>
      </c>
    </row>
    <row r="47" spans="1:9" x14ac:dyDescent="0.3">
      <c r="A47" s="10" t="s">
        <v>12</v>
      </c>
      <c r="B47" s="10" t="s">
        <v>1460</v>
      </c>
      <c r="H47" s="10" t="s">
        <v>7</v>
      </c>
      <c r="I47" s="10" t="s">
        <v>1460</v>
      </c>
    </row>
    <row r="48" spans="1:9" x14ac:dyDescent="0.3">
      <c r="A48" s="10" t="s">
        <v>292</v>
      </c>
      <c r="B48" s="10" t="s">
        <v>1478</v>
      </c>
      <c r="H48" s="10" t="s">
        <v>39</v>
      </c>
      <c r="I48" t="s">
        <v>1461</v>
      </c>
    </row>
    <row r="49" spans="1:9" x14ac:dyDescent="0.3">
      <c r="A49" s="10" t="s">
        <v>293</v>
      </c>
      <c r="B49" s="10" t="s">
        <v>1462</v>
      </c>
      <c r="H49" s="10" t="s">
        <v>294</v>
      </c>
      <c r="I49" t="s">
        <v>1462</v>
      </c>
    </row>
    <row r="50" spans="1:9" x14ac:dyDescent="0.3">
      <c r="A50" s="10" t="s">
        <v>39</v>
      </c>
      <c r="B50" s="10" t="s">
        <v>1461</v>
      </c>
      <c r="H50" s="10" t="s">
        <v>340</v>
      </c>
      <c r="I50" t="s">
        <v>1478</v>
      </c>
    </row>
    <row r="51" spans="1:9" x14ac:dyDescent="0.3">
      <c r="A51" s="10" t="s">
        <v>294</v>
      </c>
      <c r="B51" s="10" t="s">
        <v>1462</v>
      </c>
      <c r="H51" s="10" t="s">
        <v>294</v>
      </c>
      <c r="I51" t="s">
        <v>1462</v>
      </c>
    </row>
    <row r="52" spans="1:9" x14ac:dyDescent="0.3">
      <c r="A52" s="10" t="s">
        <v>7</v>
      </c>
      <c r="B52" s="10" t="s">
        <v>1460</v>
      </c>
      <c r="H52" s="10" t="s">
        <v>39</v>
      </c>
      <c r="I52" t="s">
        <v>1461</v>
      </c>
    </row>
    <row r="53" spans="1:9" x14ac:dyDescent="0.3">
      <c r="A53" s="10" t="s">
        <v>295</v>
      </c>
      <c r="B53" s="10" t="s">
        <v>1467</v>
      </c>
      <c r="H53" s="10" t="s">
        <v>341</v>
      </c>
      <c r="I53" t="s">
        <v>1478</v>
      </c>
    </row>
    <row r="54" spans="1:9" x14ac:dyDescent="0.3">
      <c r="A54" s="10" t="s">
        <v>23</v>
      </c>
      <c r="B54" s="10" t="s">
        <v>1475</v>
      </c>
      <c r="H54" t="s">
        <v>249</v>
      </c>
      <c r="I54" t="s">
        <v>1464</v>
      </c>
    </row>
    <row r="55" spans="1:9" x14ac:dyDescent="0.3">
      <c r="A55" s="10" t="s">
        <v>269</v>
      </c>
      <c r="B55" s="10" t="s">
        <v>269</v>
      </c>
      <c r="H55" t="s">
        <v>249</v>
      </c>
      <c r="I55" t="s">
        <v>1464</v>
      </c>
    </row>
    <row r="56" spans="1:9" x14ac:dyDescent="0.3">
      <c r="A56" s="10" t="s">
        <v>279</v>
      </c>
      <c r="B56" s="10" t="s">
        <v>1479</v>
      </c>
      <c r="H56" s="10" t="s">
        <v>342</v>
      </c>
      <c r="I56" t="s">
        <v>1478</v>
      </c>
    </row>
    <row r="57" spans="1:9" x14ac:dyDescent="0.3">
      <c r="A57" s="10" t="s">
        <v>287</v>
      </c>
      <c r="B57" s="10" t="s">
        <v>1462</v>
      </c>
      <c r="H57" s="10" t="s">
        <v>7</v>
      </c>
      <c r="I57" s="10" t="s">
        <v>1460</v>
      </c>
    </row>
    <row r="58" spans="1:9" x14ac:dyDescent="0.3">
      <c r="A58" s="10" t="s">
        <v>296</v>
      </c>
      <c r="B58" s="10" t="s">
        <v>1478</v>
      </c>
      <c r="H58" s="10" t="s">
        <v>42</v>
      </c>
      <c r="I58" s="10" t="s">
        <v>42</v>
      </c>
    </row>
    <row r="59" spans="1:9" x14ac:dyDescent="0.3">
      <c r="A59" s="10" t="s">
        <v>6</v>
      </c>
      <c r="B59" s="10" t="s">
        <v>1462</v>
      </c>
      <c r="H59" s="10" t="s">
        <v>343</v>
      </c>
      <c r="I59" t="s">
        <v>357</v>
      </c>
    </row>
    <row r="60" spans="1:9" x14ac:dyDescent="0.3">
      <c r="A60" s="10" t="s">
        <v>297</v>
      </c>
      <c r="B60" s="10" t="s">
        <v>1462</v>
      </c>
      <c r="H60" s="10" t="s">
        <v>23</v>
      </c>
      <c r="I60" s="10" t="s">
        <v>23</v>
      </c>
    </row>
    <row r="61" spans="1:9" x14ac:dyDescent="0.3">
      <c r="A61" s="10" t="s">
        <v>28</v>
      </c>
      <c r="B61" t="s">
        <v>1473</v>
      </c>
      <c r="H61" t="s">
        <v>249</v>
      </c>
      <c r="I61" t="s">
        <v>1464</v>
      </c>
    </row>
    <row r="62" spans="1:9" x14ac:dyDescent="0.3">
      <c r="A62" s="10" t="s">
        <v>297</v>
      </c>
      <c r="B62" s="10" t="s">
        <v>1462</v>
      </c>
      <c r="H62" s="10" t="s">
        <v>344</v>
      </c>
      <c r="I62" t="s">
        <v>1467</v>
      </c>
    </row>
    <row r="63" spans="1:9" x14ac:dyDescent="0.3">
      <c r="A63" s="10" t="s">
        <v>7</v>
      </c>
      <c r="B63" s="10" t="s">
        <v>1460</v>
      </c>
      <c r="H63" t="s">
        <v>249</v>
      </c>
      <c r="I63" t="s">
        <v>1464</v>
      </c>
    </row>
    <row r="64" spans="1:9" x14ac:dyDescent="0.3">
      <c r="A64" s="10" t="s">
        <v>43</v>
      </c>
      <c r="B64" t="s">
        <v>1466</v>
      </c>
      <c r="H64" t="s">
        <v>249</v>
      </c>
      <c r="I64" t="s">
        <v>1464</v>
      </c>
    </row>
    <row r="65" spans="1:9" x14ac:dyDescent="0.3">
      <c r="A65" s="10" t="s">
        <v>6</v>
      </c>
      <c r="B65" s="10" t="s">
        <v>1462</v>
      </c>
      <c r="H65" s="10" t="s">
        <v>6</v>
      </c>
      <c r="I65" t="s">
        <v>1462</v>
      </c>
    </row>
    <row r="66" spans="1:9" x14ac:dyDescent="0.3">
      <c r="A66" s="10" t="s">
        <v>298</v>
      </c>
      <c r="B66" s="10" t="s">
        <v>1478</v>
      </c>
      <c r="C66" t="s">
        <v>1466</v>
      </c>
      <c r="H66" t="s">
        <v>249</v>
      </c>
      <c r="I66" t="s">
        <v>1464</v>
      </c>
    </row>
    <row r="67" spans="1:9" x14ac:dyDescent="0.3">
      <c r="A67" s="10" t="s">
        <v>43</v>
      </c>
      <c r="B67" t="s">
        <v>1466</v>
      </c>
      <c r="H67" t="s">
        <v>249</v>
      </c>
      <c r="I67" t="s">
        <v>1464</v>
      </c>
    </row>
    <row r="68" spans="1:9" x14ac:dyDescent="0.3">
      <c r="A68" s="10" t="s">
        <v>13</v>
      </c>
      <c r="B68" s="10" t="s">
        <v>1469</v>
      </c>
      <c r="H68" t="s">
        <v>249</v>
      </c>
      <c r="I68" t="s">
        <v>1464</v>
      </c>
    </row>
    <row r="69" spans="1:9" x14ac:dyDescent="0.3">
      <c r="A69" s="10" t="s">
        <v>299</v>
      </c>
      <c r="B69" s="10" t="s">
        <v>1471</v>
      </c>
      <c r="H69" t="s">
        <v>249</v>
      </c>
      <c r="I69" t="s">
        <v>1464</v>
      </c>
    </row>
    <row r="70" spans="1:9" x14ac:dyDescent="0.3">
      <c r="A70" s="10" t="s">
        <v>300</v>
      </c>
      <c r="B70" s="10" t="s">
        <v>1478</v>
      </c>
      <c r="H70" s="10" t="s">
        <v>312</v>
      </c>
      <c r="I70" t="s">
        <v>1478</v>
      </c>
    </row>
    <row r="71" spans="1:9" x14ac:dyDescent="0.3">
      <c r="A71" s="10" t="s">
        <v>301</v>
      </c>
      <c r="B71" t="s">
        <v>1470</v>
      </c>
      <c r="H71" s="10" t="s">
        <v>345</v>
      </c>
      <c r="I71" t="s">
        <v>1478</v>
      </c>
    </row>
    <row r="72" spans="1:9" x14ac:dyDescent="0.3">
      <c r="A72" s="10" t="s">
        <v>23</v>
      </c>
      <c r="B72" s="10" t="s">
        <v>1475</v>
      </c>
      <c r="H72" s="10" t="s">
        <v>346</v>
      </c>
      <c r="I72" s="10" t="s">
        <v>1479</v>
      </c>
    </row>
    <row r="73" spans="1:9" x14ac:dyDescent="0.3">
      <c r="A73" s="10" t="s">
        <v>7</v>
      </c>
      <c r="B73" s="10" t="s">
        <v>1460</v>
      </c>
      <c r="H73" s="10" t="s">
        <v>273</v>
      </c>
      <c r="I73" t="s">
        <v>1471</v>
      </c>
    </row>
    <row r="74" spans="1:9" x14ac:dyDescent="0.3">
      <c r="A74" s="10" t="s">
        <v>303</v>
      </c>
      <c r="B74" s="10" t="s">
        <v>1468</v>
      </c>
      <c r="H74" t="s">
        <v>249</v>
      </c>
      <c r="I74" t="s">
        <v>1464</v>
      </c>
    </row>
    <row r="75" spans="1:9" x14ac:dyDescent="0.3">
      <c r="A75" s="10" t="s">
        <v>304</v>
      </c>
      <c r="B75" s="10" t="s">
        <v>1478</v>
      </c>
      <c r="H75" s="10" t="s">
        <v>280</v>
      </c>
      <c r="I75" t="s">
        <v>1463</v>
      </c>
    </row>
    <row r="76" spans="1:9" x14ac:dyDescent="0.3">
      <c r="A76" s="10" t="s">
        <v>303</v>
      </c>
      <c r="B76" s="10" t="s">
        <v>1468</v>
      </c>
      <c r="H76" s="10" t="s">
        <v>33</v>
      </c>
      <c r="I76" t="s">
        <v>1477</v>
      </c>
    </row>
    <row r="77" spans="1:9" x14ac:dyDescent="0.3">
      <c r="A77" s="10" t="s">
        <v>305</v>
      </c>
      <c r="B77" s="10" t="s">
        <v>1478</v>
      </c>
      <c r="H77" t="s">
        <v>249</v>
      </c>
      <c r="I77" t="s">
        <v>1464</v>
      </c>
    </row>
    <row r="78" spans="1:9" x14ac:dyDescent="0.3">
      <c r="A78" s="10" t="s">
        <v>37</v>
      </c>
      <c r="B78" t="s">
        <v>1470</v>
      </c>
      <c r="H78" s="10" t="s">
        <v>269</v>
      </c>
      <c r="I78" t="s">
        <v>1478</v>
      </c>
    </row>
    <row r="79" spans="1:9" x14ac:dyDescent="0.3">
      <c r="A79" s="10" t="s">
        <v>306</v>
      </c>
      <c r="B79" s="10" t="s">
        <v>1478</v>
      </c>
      <c r="H79" t="s">
        <v>249</v>
      </c>
      <c r="I79" t="s">
        <v>1464</v>
      </c>
    </row>
    <row r="80" spans="1:9" x14ac:dyDescent="0.3">
      <c r="A80" s="10" t="s">
        <v>269</v>
      </c>
      <c r="B80" s="10" t="s">
        <v>269</v>
      </c>
      <c r="H80" t="s">
        <v>249</v>
      </c>
      <c r="I80" t="s">
        <v>1464</v>
      </c>
    </row>
    <row r="81" spans="1:9" x14ac:dyDescent="0.3">
      <c r="A81" s="10" t="s">
        <v>273</v>
      </c>
      <c r="B81" s="10" t="s">
        <v>1471</v>
      </c>
      <c r="H81" s="10" t="s">
        <v>23</v>
      </c>
      <c r="I81" t="s">
        <v>23</v>
      </c>
    </row>
    <row r="82" spans="1:9" x14ac:dyDescent="0.3">
      <c r="A82" s="10" t="s">
        <v>33</v>
      </c>
      <c r="B82" s="10" t="s">
        <v>1477</v>
      </c>
      <c r="H82" s="10" t="s">
        <v>348</v>
      </c>
      <c r="I82" s="10" t="s">
        <v>1479</v>
      </c>
    </row>
    <row r="83" spans="1:9" x14ac:dyDescent="0.3">
      <c r="A83" s="10" t="s">
        <v>307</v>
      </c>
      <c r="B83" t="s">
        <v>1466</v>
      </c>
      <c r="H83" t="s">
        <v>249</v>
      </c>
      <c r="I83" t="s">
        <v>1464</v>
      </c>
    </row>
    <row r="84" spans="1:9" x14ac:dyDescent="0.3">
      <c r="A84" s="10" t="s">
        <v>308</v>
      </c>
      <c r="B84" t="s">
        <v>1470</v>
      </c>
      <c r="H84" t="s">
        <v>249</v>
      </c>
      <c r="I84" t="s">
        <v>1464</v>
      </c>
    </row>
    <row r="85" spans="1:9" x14ac:dyDescent="0.3">
      <c r="A85" s="10" t="s">
        <v>309</v>
      </c>
      <c r="B85" s="10" t="s">
        <v>1469</v>
      </c>
      <c r="H85" t="s">
        <v>249</v>
      </c>
      <c r="I85" t="s">
        <v>1464</v>
      </c>
    </row>
    <row r="86" spans="1:9" x14ac:dyDescent="0.3">
      <c r="A86" s="10" t="s">
        <v>310</v>
      </c>
      <c r="B86" s="10" t="s">
        <v>1475</v>
      </c>
      <c r="H86" t="s">
        <v>249</v>
      </c>
      <c r="I86" t="s">
        <v>1464</v>
      </c>
    </row>
    <row r="87" spans="1:9" x14ac:dyDescent="0.3">
      <c r="A87" s="10" t="s">
        <v>280</v>
      </c>
      <c r="B87" t="s">
        <v>1463</v>
      </c>
      <c r="H87" s="10" t="s">
        <v>349</v>
      </c>
      <c r="I87" t="s">
        <v>1467</v>
      </c>
    </row>
    <row r="88" spans="1:9" x14ac:dyDescent="0.3">
      <c r="A88" s="10" t="s">
        <v>311</v>
      </c>
      <c r="B88" s="10" t="s">
        <v>1460</v>
      </c>
      <c r="H88" s="10" t="s">
        <v>12</v>
      </c>
      <c r="I88" s="10" t="s">
        <v>1460</v>
      </c>
    </row>
    <row r="89" spans="1:9" x14ac:dyDescent="0.3">
      <c r="A89" s="10" t="s">
        <v>312</v>
      </c>
      <c r="B89" t="s">
        <v>1474</v>
      </c>
      <c r="H89" t="s">
        <v>249</v>
      </c>
      <c r="I89" t="s">
        <v>1464</v>
      </c>
    </row>
    <row r="90" spans="1:9" x14ac:dyDescent="0.3">
      <c r="A90" s="10" t="s">
        <v>7</v>
      </c>
      <c r="B90" s="10" t="s">
        <v>1460</v>
      </c>
      <c r="H90" s="10" t="s">
        <v>280</v>
      </c>
      <c r="I90" t="s">
        <v>1463</v>
      </c>
    </row>
    <row r="91" spans="1:9" x14ac:dyDescent="0.3">
      <c r="A91" s="10" t="s">
        <v>313</v>
      </c>
      <c r="B91" s="10" t="s">
        <v>1475</v>
      </c>
      <c r="H91" t="s">
        <v>249</v>
      </c>
      <c r="I91" t="s">
        <v>1464</v>
      </c>
    </row>
    <row r="92" spans="1:9" x14ac:dyDescent="0.3">
      <c r="A92" s="10" t="s">
        <v>309</v>
      </c>
      <c r="B92" s="10" t="s">
        <v>1469</v>
      </c>
      <c r="H92" s="10" t="s">
        <v>350</v>
      </c>
      <c r="I92" s="10" t="s">
        <v>1469</v>
      </c>
    </row>
    <row r="93" spans="1:9" x14ac:dyDescent="0.3">
      <c r="A93" s="10" t="s">
        <v>309</v>
      </c>
      <c r="B93" s="10" t="s">
        <v>1469</v>
      </c>
      <c r="H93" s="10" t="s">
        <v>32</v>
      </c>
      <c r="I93" t="s">
        <v>1478</v>
      </c>
    </row>
    <row r="94" spans="1:9" x14ac:dyDescent="0.3">
      <c r="A94" s="10" t="s">
        <v>21</v>
      </c>
      <c r="B94" t="s">
        <v>1473</v>
      </c>
      <c r="H94" s="10" t="s">
        <v>351</v>
      </c>
      <c r="I94" t="s">
        <v>1477</v>
      </c>
    </row>
    <row r="95" spans="1:9" x14ac:dyDescent="0.3">
      <c r="A95" s="10" t="s">
        <v>314</v>
      </c>
      <c r="B95" s="10" t="s">
        <v>1478</v>
      </c>
      <c r="H95" t="s">
        <v>249</v>
      </c>
      <c r="I95" t="s">
        <v>1464</v>
      </c>
    </row>
    <row r="96" spans="1:9" x14ac:dyDescent="0.3">
      <c r="A96" s="10" t="s">
        <v>315</v>
      </c>
      <c r="B96" t="s">
        <v>1473</v>
      </c>
      <c r="H96" s="10" t="s">
        <v>352</v>
      </c>
      <c r="I96" t="s">
        <v>1464</v>
      </c>
    </row>
    <row r="97" spans="1:9" x14ac:dyDescent="0.3">
      <c r="A97" t="s">
        <v>249</v>
      </c>
      <c r="B97" t="s">
        <v>1370</v>
      </c>
      <c r="H97" t="s">
        <v>249</v>
      </c>
      <c r="I97" t="s">
        <v>1464</v>
      </c>
    </row>
    <row r="98" spans="1:9" x14ac:dyDescent="0.3">
      <c r="A98" s="10" t="s">
        <v>316</v>
      </c>
      <c r="B98" s="10" t="s">
        <v>1469</v>
      </c>
      <c r="H98" s="10" t="s">
        <v>353</v>
      </c>
      <c r="I98" s="10" t="s">
        <v>1469</v>
      </c>
    </row>
    <row r="99" spans="1:9" x14ac:dyDescent="0.3">
      <c r="A99" s="10" t="s">
        <v>280</v>
      </c>
      <c r="B99" t="s">
        <v>1463</v>
      </c>
      <c r="H99" t="s">
        <v>249</v>
      </c>
      <c r="I99" t="s">
        <v>1464</v>
      </c>
    </row>
    <row r="100" spans="1:9" x14ac:dyDescent="0.3">
      <c r="A100" s="10" t="s">
        <v>280</v>
      </c>
      <c r="B100" t="s">
        <v>1463</v>
      </c>
      <c r="H100" s="10" t="s">
        <v>354</v>
      </c>
      <c r="I100" t="s">
        <v>1477</v>
      </c>
    </row>
    <row r="101" spans="1:9" x14ac:dyDescent="0.3">
      <c r="A101" s="10" t="s">
        <v>317</v>
      </c>
      <c r="B101" s="10" t="s">
        <v>1478</v>
      </c>
      <c r="H101" t="s">
        <v>249</v>
      </c>
      <c r="I101" t="s">
        <v>1464</v>
      </c>
    </row>
    <row r="102" spans="1:9" x14ac:dyDescent="0.3">
      <c r="A102" s="10" t="s">
        <v>13</v>
      </c>
      <c r="B102" s="10" t="s">
        <v>1469</v>
      </c>
      <c r="H102" s="10" t="s">
        <v>319</v>
      </c>
      <c r="I102" t="s">
        <v>1478</v>
      </c>
    </row>
    <row r="103" spans="1:9" x14ac:dyDescent="0.3">
      <c r="A103" s="10" t="s">
        <v>7</v>
      </c>
      <c r="B103" s="10" t="s">
        <v>1460</v>
      </c>
      <c r="H103" t="s">
        <v>249</v>
      </c>
      <c r="I103" t="s">
        <v>1464</v>
      </c>
    </row>
    <row r="104" spans="1:9" x14ac:dyDescent="0.3">
      <c r="A104" s="10" t="s">
        <v>280</v>
      </c>
      <c r="B104" t="s">
        <v>1463</v>
      </c>
      <c r="H104" s="10" t="s">
        <v>355</v>
      </c>
      <c r="I104" t="s">
        <v>1477</v>
      </c>
    </row>
    <row r="105" spans="1:9" x14ac:dyDescent="0.3">
      <c r="A105" s="10" t="s">
        <v>7</v>
      </c>
      <c r="B105" s="10" t="s">
        <v>1460</v>
      </c>
      <c r="H105" s="10" t="s">
        <v>280</v>
      </c>
      <c r="I105" t="s">
        <v>1463</v>
      </c>
    </row>
    <row r="106" spans="1:9" x14ac:dyDescent="0.3">
      <c r="A106" t="s">
        <v>249</v>
      </c>
      <c r="B106" t="s">
        <v>1370</v>
      </c>
      <c r="H106" t="s">
        <v>249</v>
      </c>
      <c r="I106" t="s">
        <v>1464</v>
      </c>
    </row>
    <row r="107" spans="1:9" x14ac:dyDescent="0.3">
      <c r="A107" s="10" t="s">
        <v>280</v>
      </c>
      <c r="B107" t="s">
        <v>1463</v>
      </c>
      <c r="H107" s="10" t="s">
        <v>28</v>
      </c>
      <c r="I107" t="s">
        <v>1478</v>
      </c>
    </row>
    <row r="108" spans="1:9" x14ac:dyDescent="0.3">
      <c r="A108" s="10" t="s">
        <v>7</v>
      </c>
      <c r="B108" s="10" t="s">
        <v>1460</v>
      </c>
      <c r="H108" s="10" t="s">
        <v>7</v>
      </c>
      <c r="I108" s="10" t="s">
        <v>1460</v>
      </c>
    </row>
    <row r="109" spans="1:9" x14ac:dyDescent="0.3">
      <c r="A109" s="10" t="s">
        <v>9</v>
      </c>
      <c r="B109" t="s">
        <v>1463</v>
      </c>
      <c r="H109" s="10" t="s">
        <v>7</v>
      </c>
      <c r="I109" s="10" t="s">
        <v>1460</v>
      </c>
    </row>
    <row r="110" spans="1:9" x14ac:dyDescent="0.3">
      <c r="A110" s="10" t="s">
        <v>318</v>
      </c>
      <c r="B110" s="10" t="s">
        <v>1479</v>
      </c>
      <c r="H110" s="10" t="s">
        <v>356</v>
      </c>
      <c r="I110" t="s">
        <v>1478</v>
      </c>
    </row>
    <row r="111" spans="1:9" x14ac:dyDescent="0.3">
      <c r="A111" s="10" t="s">
        <v>319</v>
      </c>
      <c r="B111" t="s">
        <v>1472</v>
      </c>
      <c r="H111" s="10" t="s">
        <v>357</v>
      </c>
      <c r="I111" t="s">
        <v>357</v>
      </c>
    </row>
    <row r="112" spans="1:9" x14ac:dyDescent="0.3">
      <c r="A112" s="10" t="s">
        <v>320</v>
      </c>
      <c r="B112" s="10" t="s">
        <v>1469</v>
      </c>
      <c r="H112" s="10" t="s">
        <v>358</v>
      </c>
      <c r="I112" t="s">
        <v>1477</v>
      </c>
    </row>
    <row r="113" spans="1:9" x14ac:dyDescent="0.3">
      <c r="A113" s="10" t="s">
        <v>9</v>
      </c>
      <c r="B113" t="s">
        <v>1463</v>
      </c>
      <c r="H113" s="10" t="s">
        <v>359</v>
      </c>
      <c r="I113" t="s">
        <v>1464</v>
      </c>
    </row>
    <row r="114" spans="1:9" x14ac:dyDescent="0.3">
      <c r="A114" s="10" t="s">
        <v>321</v>
      </c>
      <c r="B114" s="10" t="s">
        <v>1478</v>
      </c>
      <c r="H114" s="10" t="s">
        <v>360</v>
      </c>
      <c r="I114" s="10" t="s">
        <v>1469</v>
      </c>
    </row>
    <row r="115" spans="1:9" x14ac:dyDescent="0.3">
      <c r="A115" s="10" t="s">
        <v>322</v>
      </c>
      <c r="B115" t="s">
        <v>1463</v>
      </c>
      <c r="H115" s="10" t="s">
        <v>361</v>
      </c>
      <c r="I115" t="s">
        <v>1464</v>
      </c>
    </row>
    <row r="116" spans="1:9" x14ac:dyDescent="0.3">
      <c r="A116" s="10" t="s">
        <v>9</v>
      </c>
      <c r="B116" t="s">
        <v>1463</v>
      </c>
      <c r="H116" s="10" t="s">
        <v>362</v>
      </c>
      <c r="I116" t="s">
        <v>1467</v>
      </c>
    </row>
    <row r="117" spans="1:9" x14ac:dyDescent="0.3">
      <c r="A117" s="10" t="s">
        <v>9</v>
      </c>
      <c r="B117" t="s">
        <v>1463</v>
      </c>
      <c r="H117" s="10" t="s">
        <v>7</v>
      </c>
      <c r="I117" s="10" t="s">
        <v>1460</v>
      </c>
    </row>
    <row r="118" spans="1:9" x14ac:dyDescent="0.3">
      <c r="A118" s="10" t="s">
        <v>13</v>
      </c>
      <c r="B118" s="10" t="s">
        <v>1469</v>
      </c>
      <c r="H118" s="10" t="s">
        <v>13</v>
      </c>
      <c r="I118" s="10" t="s">
        <v>1469</v>
      </c>
    </row>
    <row r="119" spans="1:9" x14ac:dyDescent="0.3">
      <c r="A119" s="10" t="s">
        <v>20</v>
      </c>
      <c r="B119" t="s">
        <v>1470</v>
      </c>
      <c r="H119" t="s">
        <v>249</v>
      </c>
      <c r="I119" t="s">
        <v>1464</v>
      </c>
    </row>
    <row r="120" spans="1:9" x14ac:dyDescent="0.3">
      <c r="A120" s="10" t="s">
        <v>48</v>
      </c>
      <c r="B120" t="s">
        <v>1472</v>
      </c>
      <c r="H120" s="10" t="s">
        <v>363</v>
      </c>
      <c r="I120" t="s">
        <v>1478</v>
      </c>
    </row>
    <row r="121" spans="1:9" x14ac:dyDescent="0.3">
      <c r="A121" s="10" t="s">
        <v>323</v>
      </c>
      <c r="B121" s="10" t="s">
        <v>1478</v>
      </c>
      <c r="H121" s="10" t="s">
        <v>7</v>
      </c>
      <c r="I121" s="10" t="s">
        <v>1460</v>
      </c>
    </row>
    <row r="122" spans="1:9" x14ac:dyDescent="0.3">
      <c r="A122" s="10" t="s">
        <v>324</v>
      </c>
      <c r="B122" t="s">
        <v>1474</v>
      </c>
      <c r="H122" s="10" t="s">
        <v>295</v>
      </c>
      <c r="I122" t="s">
        <v>1467</v>
      </c>
    </row>
    <row r="123" spans="1:9" x14ac:dyDescent="0.3">
      <c r="A123" s="10" t="s">
        <v>325</v>
      </c>
      <c r="B123" s="10" t="s">
        <v>1478</v>
      </c>
      <c r="H123" t="s">
        <v>249</v>
      </c>
      <c r="I123" t="s">
        <v>1464</v>
      </c>
    </row>
    <row r="124" spans="1:9" x14ac:dyDescent="0.3">
      <c r="A124" s="10" t="s">
        <v>327</v>
      </c>
      <c r="B124" s="10" t="s">
        <v>1478</v>
      </c>
      <c r="H124" s="10" t="s">
        <v>14</v>
      </c>
      <c r="I124" t="s">
        <v>1478</v>
      </c>
    </row>
    <row r="125" spans="1:9" x14ac:dyDescent="0.3">
      <c r="A125" s="10" t="s">
        <v>273</v>
      </c>
      <c r="B125" s="10" t="s">
        <v>1471</v>
      </c>
      <c r="H125" t="s">
        <v>249</v>
      </c>
      <c r="I125" t="s">
        <v>1464</v>
      </c>
    </row>
    <row r="127" spans="1:9" x14ac:dyDescent="0.3">
      <c r="H127" s="10"/>
    </row>
    <row r="128" spans="1:9" x14ac:dyDescent="0.3">
      <c r="H128" s="10"/>
    </row>
    <row r="129" spans="8:8" x14ac:dyDescent="0.3">
      <c r="H129" s="10"/>
    </row>
    <row r="131" spans="8:8" x14ac:dyDescent="0.3">
      <c r="H131" s="10"/>
    </row>
    <row r="132" spans="8:8" x14ac:dyDescent="0.3">
      <c r="H132" s="1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36</vt:i4>
      </vt:variant>
    </vt:vector>
  </HeadingPairs>
  <TitlesOfParts>
    <vt:vector size="36" baseType="lpstr">
      <vt:lpstr>Zona Urbana</vt:lpstr>
      <vt:lpstr>Zona Rural</vt:lpstr>
      <vt:lpstr>Gênero Idade Cor</vt:lpstr>
      <vt:lpstr>Estado civil e filhos</vt:lpstr>
      <vt:lpstr>Tempo município e bairro</vt:lpstr>
      <vt:lpstr>Escolar.&amp;Renda UrbXRur</vt:lpstr>
      <vt:lpstr>Tipo e situação residência</vt:lpstr>
      <vt:lpstr>Pessoas na residência</vt:lpstr>
      <vt:lpstr>Ocupação</vt:lpstr>
      <vt:lpstr>Qualidade de vida pessoal</vt:lpstr>
      <vt:lpstr>Qualidade de vida população</vt:lpstr>
      <vt:lpstr>Problema do bairro distrito</vt:lpstr>
      <vt:lpstr>Conflitos socioambientais</vt:lpstr>
      <vt:lpstr>Organizações sociais</vt:lpstr>
      <vt:lpstr>Importância ambiente</vt:lpstr>
      <vt:lpstr>Probl. amb quali vida</vt:lpstr>
      <vt:lpstr>Resíduos Sólidos</vt:lpstr>
      <vt:lpstr>Água e Saneamento</vt:lpstr>
      <vt:lpstr>Recursos hídricos</vt:lpstr>
      <vt:lpstr>Paisagem</vt:lpstr>
      <vt:lpstr>Melhorar o ambiente</vt:lpstr>
      <vt:lpstr>Educação Ambiental</vt:lpstr>
      <vt:lpstr>CBE Problema Ambiental</vt:lpstr>
      <vt:lpstr>CBE Impacto Trabalho</vt:lpstr>
      <vt:lpstr>CBE Impacto Trânsito</vt:lpstr>
      <vt:lpstr>CBE Impacto Paisagem</vt:lpstr>
      <vt:lpstr>CBE Impacto Quali Ar</vt:lpstr>
      <vt:lpstr>CBE Poluição Sonora</vt:lpstr>
      <vt:lpstr>CBE Impacto Transp. Público</vt:lpstr>
      <vt:lpstr>CBE Impacto Áreas Verdes</vt:lpstr>
      <vt:lpstr>CBE Impacto Vias</vt:lpstr>
      <vt:lpstr>CBE Impacto Custo de Vida</vt:lpstr>
      <vt:lpstr>CBE Impacto Áreas de Lazer</vt:lpstr>
      <vt:lpstr>CBE Impacto Educação</vt:lpstr>
      <vt:lpstr>CBE Impacto Saúde</vt:lpstr>
      <vt:lpstr>Expectativas CBE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Oliveira Costa Dias</dc:creator>
  <cp:lastModifiedBy>Felipe Andrade Silva</cp:lastModifiedBy>
  <dcterms:created xsi:type="dcterms:W3CDTF">2022-07-20T17:47:01Z</dcterms:created>
  <dcterms:modified xsi:type="dcterms:W3CDTF">2023-08-21T23:06:13Z</dcterms:modified>
</cp:coreProperties>
</file>